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BDBDF4E7-DBEA-4D9A-987E-6C317A9F5FF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B18" i="1"/>
  <c r="D18" i="1" l="1"/>
  <c r="D19" i="1" s="1"/>
  <c r="B13" i="1" l="1"/>
  <c r="C19" i="1" l="1"/>
  <c r="E19" i="1"/>
  <c r="F19" i="1"/>
  <c r="C14" i="1"/>
  <c r="E14" i="1"/>
  <c r="F14" i="1"/>
  <c r="C23" i="1" l="1"/>
  <c r="D23" i="1"/>
  <c r="E23" i="1"/>
  <c r="F23" i="1"/>
  <c r="B8" i="1" l="1"/>
  <c r="C24" i="1" l="1"/>
  <c r="B23" i="1"/>
  <c r="D14" i="1" l="1"/>
  <c r="D24" i="1"/>
  <c r="C25" i="1"/>
  <c r="F25" i="1"/>
  <c r="F24" i="1"/>
  <c r="B9" i="1"/>
  <c r="B10" i="1" s="1"/>
  <c r="E24" i="1"/>
  <c r="E25" i="1"/>
  <c r="B19" i="1" l="1"/>
  <c r="D20" i="1"/>
  <c r="B14" i="1"/>
  <c r="B15" i="1" s="1"/>
  <c r="D15" i="1"/>
  <c r="D25" i="1" s="1"/>
  <c r="B25" i="1" l="1"/>
  <c r="B24" i="1"/>
</calcChain>
</file>

<file path=xl/sharedStrings.xml><?xml version="1.0" encoding="utf-8"?>
<sst xmlns="http://schemas.openxmlformats.org/spreadsheetml/2006/main" count="30" uniqueCount="20">
  <si>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</si>
  <si>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</si>
  <si>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</si>
  <si>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</si>
  <si>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</si>
  <si>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</si>
  <si>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</si>
  <si>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</si>
  <si>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</si>
  <si>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</si>
  <si>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</si>
  <si>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</si>
  <si>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 xml:space="preserve">Заявленная мощность   </t>
  </si>
  <si>
    <t xml:space="preserve">Максимальная мощность  </t>
  </si>
  <si>
    <t xml:space="preserve">Резервируемая мощность  </t>
  </si>
  <si>
    <t>июль</t>
  </si>
  <si>
    <t>август</t>
  </si>
  <si>
    <t>сентябрь</t>
  </si>
  <si>
    <t>итого за 3 квартал</t>
  </si>
  <si>
    <t>за 3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</si>
</sst>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#,##0.0000_ ;\-#,##0.0000\ "/>
    <numFmt numFmtId="166" formatCode="#,##0.000"/>
    <numFmt numFmtId="167" formatCode="#,##0.0000"/>
    <numFmt numFmtId="168" formatCode="&quot;$&quot;#,##0_);[Red]\(&quot;$&quot;#,##0\)"/>
    <numFmt numFmtId="169" formatCode="_-* #,##0.00[$€-1]_-;\-* #,##0.00[$€-1]_-;_-* &quot;-&quot;??[$€-1]_-"/>
    <numFmt numFmtId="170" formatCode="#,##0.0"/>
    <numFmt numFmtId="171" formatCode="_-* #,##0\ _₽_-;\-* #,##0\ _₽_-;_-* &quot;-&quot;??\ _₽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9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8" fontId="13" fillId="0" borderId="0" applyFont="0" applyFill="0" applyBorder="0" applyAlignment="0" applyProtection="0"/>
    <xf numFmtId="170" fontId="4" fillId="3" borderId="0">
      <protection locked="0"/>
    </xf>
    <xf numFmtId="0" fontId="14" fillId="0" borderId="0" applyFill="0" applyBorder="0" applyProtection="0">
      <alignment vertical="center"/>
    </xf>
    <xf numFmtId="166" fontId="4" fillId="3" borderId="0">
      <protection locked="0"/>
    </xf>
    <xf numFmtId="167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1" applyFont="1" applyAlignment="1">
      <alignment wrapText="1"/>
    </xf>
    <xf numFmtId="164" fontId="5" fillId="0" borderId="0" xfId="1" applyFont="1"/>
    <xf numFmtId="16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5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165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left" wrapText="1" indent="4"/>
    </xf>
    <xf numFmtId="164" fontId="6" fillId="2" borderId="1" xfId="1" applyFont="1" applyFill="1" applyBorder="1" applyAlignment="1">
      <alignment horizontal="center" wrapText="1"/>
    </xf>
    <xf numFmtId="164" fontId="5" fillId="0" borderId="1" xfId="1" applyFont="1" applyBorder="1" applyAlignment="1">
      <alignment horizontal="left" wrapText="1" indent="4"/>
    </xf>
    <xf numFmtId="165" fontId="26" fillId="0" borderId="1" xfId="1" applyNumberFormat="1" applyFont="1" applyBorder="1" applyAlignment="1">
      <alignment horizontal="center" wrapText="1"/>
    </xf>
    <xf numFmtId="165" fontId="26" fillId="2" borderId="1" xfId="1" applyNumberFormat="1" applyFont="1" applyFill="1" applyBorder="1" applyAlignment="1">
      <alignment horizontal="center" wrapText="1"/>
    </xf>
    <xf numFmtId="166" fontId="27" fillId="0" borderId="1" xfId="2" applyNumberFormat="1" applyFont="1" applyFill="1" applyBorder="1" applyAlignment="1">
      <alignment horizontal="center" vertical="center"/>
    </xf>
    <xf numFmtId="167" fontId="26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5" xfId="2" applyNumberFormat="1" applyFont="1" applyFill="1" applyBorder="1" applyAlignment="1" applyProtection="1">
      <alignment horizontal="center" vertical="center"/>
      <protection locked="0"/>
    </xf>
    <xf numFmtId="167" fontId="27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1" xfId="2" applyNumberFormat="1" applyFont="1" applyFill="1" applyBorder="1" applyAlignment="1">
      <alignment horizontal="center" vertical="center"/>
    </xf>
    <xf numFmtId="167" fontId="26" fillId="0" borderId="5" xfId="2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left" wrapText="1" indent="4"/>
    </xf>
    <xf numFmtId="167" fontId="27" fillId="0" borderId="1" xfId="2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left" wrapText="1" indent="4"/>
    </xf>
    <xf numFmtId="0" fontId="5" fillId="0" borderId="1" xfId="0" applyFont="1" applyFill="1" applyBorder="1" applyAlignment="1">
      <alignment wrapText="1"/>
    </xf>
    <xf numFmtId="164" fontId="5" fillId="0" borderId="0" xfId="1" applyFont="1" applyFill="1" applyAlignment="1">
      <alignment horizontal="left" wrapText="1" indent="4"/>
    </xf>
    <xf numFmtId="171" fontId="5" fillId="0" borderId="0" xfId="1" applyNumberFormat="1" applyFont="1" applyAlignment="1">
      <alignment horizontal="left" wrapText="1" indent="4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</cellXfs>
  <cellStyles count="48">
    <cellStyle name=" 1" xfId="4" xr:uid="{00000000-0005-0000-0000-000000000000}"/>
    <cellStyle name=" 1 2" xfId="5" xr:uid="{00000000-0005-0000-0000-000001000000}"/>
    <cellStyle name=" 1_Stage1" xfId="6" xr:uid="{00000000-0005-0000-0000-000002000000}"/>
    <cellStyle name="_Model_RAB Мой_PR.PROG.WARM.NOTCOMBI.2012.2.16_v1.4(04.04.11) " xfId="7" xr:uid="{00000000-0005-0000-0000-000003000000}"/>
    <cellStyle name="_Model_RAB Мой_Книга2_PR.PROG.WARM.NOTCOMBI.2012.2.16_v1.4(04.04.11) " xfId="8" xr:uid="{00000000-0005-0000-0000-000004000000}"/>
    <cellStyle name="_Model_RAB_MRSK_svod_PR.PROG.WARM.NOTCOMBI.2012.2.16_v1.4(04.04.11) " xfId="9" xr:uid="{00000000-0005-0000-0000-000005000000}"/>
    <cellStyle name="_Model_RAB_MRSK_svod_Книга2_PR.PROG.WARM.NOTCOMBI.2012.2.16_v1.4(04.04.11) " xfId="10" xr:uid="{00000000-0005-0000-0000-000006000000}"/>
    <cellStyle name="_МОДЕЛЬ_1 (2)_PR.PROG.WARM.NOTCOMBI.2012.2.16_v1.4(04.04.11) " xfId="11" xr:uid="{00000000-0005-0000-0000-000007000000}"/>
    <cellStyle name="_МОДЕЛЬ_1 (2)_Книга2_PR.PROG.WARM.NOTCOMBI.2012.2.16_v1.4(04.04.11) " xfId="12" xr:uid="{00000000-0005-0000-0000-000008000000}"/>
    <cellStyle name="_пр 5 тариф RAB_PR.PROG.WARM.NOTCOMBI.2012.2.16_v1.4(04.04.11) " xfId="13" xr:uid="{00000000-0005-0000-0000-000009000000}"/>
    <cellStyle name="_пр 5 тариф RAB_Книга2_PR.PROG.WARM.NOTCOMBI.2012.2.16_v1.4(04.04.11) " xfId="14" xr:uid="{00000000-0005-0000-0000-00000A000000}"/>
    <cellStyle name="_Расчет RAB_22072008_PR.PROG.WARM.NOTCOMBI.2012.2.16_v1.4(04.04.11) " xfId="15" xr:uid="{00000000-0005-0000-0000-00000B000000}"/>
    <cellStyle name="_Расчет RAB_22072008_Книга2_PR.PROG.WARM.NOTCOMBI.2012.2.16_v1.4(04.04.11) " xfId="16" xr:uid="{00000000-0005-0000-0000-00000C000000}"/>
    <cellStyle name="_Расчет RAB_Лен и МОЭСК_с 2010 года_14.04.2009_со сглаж_version 3.0_без ФСК_PR.PROG.WARM.NOTCOMBI.2012.2.16_v1.4(04.04.11) " xfId="17" xr:uid="{00000000-0005-0000-0000-00000D000000}"/>
    <cellStyle name="_Расчет RAB_Лен и МОЭСК_с 2010 года_14.04.2009_со сглаж_version 3.0_без ФСК_Книга2_PR.PROG.WARM.NOTCOMBI.2012.2.16_v1.4(04.04.11) " xfId="18" xr:uid="{00000000-0005-0000-0000-00000E000000}"/>
    <cellStyle name="Cells 2" xfId="19" xr:uid="{00000000-0005-0000-0000-00000F000000}"/>
    <cellStyle name="Currency [0]" xfId="20" xr:uid="{00000000-0005-0000-0000-000010000000}"/>
    <cellStyle name="currency1" xfId="21" xr:uid="{00000000-0005-0000-0000-000011000000}"/>
    <cellStyle name="Currency2" xfId="22" xr:uid="{00000000-0005-0000-0000-000012000000}"/>
    <cellStyle name="currency3" xfId="23" xr:uid="{00000000-0005-0000-0000-000013000000}"/>
    <cellStyle name="currency4" xfId="24" xr:uid="{00000000-0005-0000-0000-000014000000}"/>
    <cellStyle name="Followed Hyperlink" xfId="25" xr:uid="{00000000-0005-0000-0000-000015000000}"/>
    <cellStyle name="Header 3" xfId="26" xr:uid="{00000000-0005-0000-0000-000016000000}"/>
    <cellStyle name="Hyperlink" xfId="27" xr:uid="{00000000-0005-0000-0000-000017000000}"/>
    <cellStyle name="normal" xfId="28" xr:uid="{00000000-0005-0000-0000-000018000000}"/>
    <cellStyle name="Normal1" xfId="29" xr:uid="{00000000-0005-0000-0000-000019000000}"/>
    <cellStyle name="Normal2" xfId="30" xr:uid="{00000000-0005-0000-0000-00001A000000}"/>
    <cellStyle name="Percent1" xfId="31" xr:uid="{00000000-0005-0000-0000-00001B000000}"/>
    <cellStyle name="Title 4" xfId="32" xr:uid="{00000000-0005-0000-0000-00001C000000}"/>
    <cellStyle name="Ввод  2" xfId="33" xr:uid="{00000000-0005-0000-0000-00001D000000}"/>
    <cellStyle name="Гиперссылка" xfId="34" builtinId="8" customBuiltin="1"/>
    <cellStyle name="Гиперссылка 2 2 2" xfId="35" xr:uid="{00000000-0005-0000-0000-00001F000000}"/>
    <cellStyle name="Гиперссылка 4 6" xfId="36" xr:uid="{00000000-0005-0000-0000-000020000000}"/>
    <cellStyle name="Гиперссылка 5" xfId="37" xr:uid="{00000000-0005-0000-0000-000021000000}"/>
    <cellStyle name="Заголовок" xfId="38" xr:uid="{00000000-0005-0000-0000-000022000000}"/>
    <cellStyle name="ЗаголовокСтолбца" xfId="39" xr:uid="{00000000-0005-0000-0000-000023000000}"/>
    <cellStyle name="Обычный" xfId="0" builtinId="0"/>
    <cellStyle name="Обычный 10" xfId="2" xr:uid="{00000000-0005-0000-0000-000025000000}"/>
    <cellStyle name="Обычный 11" xfId="40" xr:uid="{00000000-0005-0000-0000-000026000000}"/>
    <cellStyle name="Обычный 11 2" xfId="46" xr:uid="{00000000-0005-0000-0000-000027000000}"/>
    <cellStyle name="Обычный 12 3 2" xfId="41" xr:uid="{00000000-0005-0000-0000-000028000000}"/>
    <cellStyle name="Обычный 12 3 2 2" xfId="47" xr:uid="{00000000-0005-0000-0000-000029000000}"/>
    <cellStyle name="Обычный 2" xfId="42" xr:uid="{00000000-0005-0000-0000-00002A000000}"/>
    <cellStyle name="Обычный 2 14" xfId="43" xr:uid="{00000000-0005-0000-0000-00002B000000}"/>
    <cellStyle name="Обычный 3" xfId="45" xr:uid="{00000000-0005-0000-0000-00002C000000}"/>
    <cellStyle name="Обычный 3 3 2" xfId="44" xr:uid="{00000000-0005-0000-0000-00002D000000}"/>
    <cellStyle name="Обычный 4" xfId="3" xr:uid="{00000000-0005-0000-0000-00002E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abSelected="1" topLeftCell="A4" zoomScaleNormal="100" zoomScaleSheetLayoutView="100" workbookViewId="0">
      <selection activeCell="G23" sqref="G22:G23"/>
    </sheetView>
  </sheetViews>
  <sheetFormatPr defaultColWidth="9.21875" defaultRowHeight="15.6"/>
  <cols>
    <col min="1" max="1" width="42.21875" style="1" customWidth="1"/>
    <col min="2" max="6" width="18.44140625" style="1" bestFit="1" customWidth="1"/>
    <col min="7" max="7" width="26.33203125" style="1" customWidth="1"/>
    <col min="8" max="8" width="14.5546875" style="2" bestFit="1" customWidth="1"/>
    <col min="9" max="16384" width="9.21875" style="2"/>
  </cols>
  <sheetData>
    <row r="2" spans="1:13" ht="32.25" customHeight="1">
      <c r="A2" s="32" t="s">
        <v>3</v>
      </c>
      <c r="B2" s="32"/>
      <c r="C2" s="32"/>
      <c r="D2" s="32"/>
      <c r="E2" s="32"/>
      <c r="F2" s="32"/>
    </row>
    <row r="3" spans="1:13">
      <c r="A3" s="32" t="s">
        <v>19</v>
      </c>
      <c r="B3" s="32"/>
      <c r="C3" s="32"/>
      <c r="D3" s="32"/>
      <c r="E3" s="32"/>
      <c r="F3" s="32"/>
    </row>
    <row r="5" spans="1:13" ht="42.75" customHeight="1">
      <c r="A5" s="33" t="s">
        <v>4</v>
      </c>
      <c r="B5" s="34" t="s">
        <v>5</v>
      </c>
      <c r="C5" s="34" t="s">
        <v>6</v>
      </c>
      <c r="D5" s="34"/>
      <c r="E5" s="34"/>
      <c r="F5" s="34"/>
      <c r="G5" s="3"/>
      <c r="H5" s="4"/>
      <c r="I5" s="4"/>
      <c r="J5" s="4"/>
      <c r="K5" s="4"/>
      <c r="L5" s="4"/>
    </row>
    <row r="6" spans="1:13" ht="28.5" customHeight="1">
      <c r="A6" s="33"/>
      <c r="B6" s="34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15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15.584</v>
      </c>
      <c r="C8" s="20">
        <v>1.6E-2</v>
      </c>
      <c r="D8" s="20">
        <v>0</v>
      </c>
      <c r="E8" s="20">
        <v>11.898</v>
      </c>
      <c r="F8" s="20">
        <v>3.67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32.627000000000002</v>
      </c>
      <c r="C9" s="20">
        <v>1</v>
      </c>
      <c r="D9" s="20">
        <v>0</v>
      </c>
      <c r="E9" s="20">
        <v>24</v>
      </c>
      <c r="F9" s="20">
        <v>7.6269999999999998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17.043000000000003</v>
      </c>
      <c r="C10" s="23">
        <v>0.98399999999999999</v>
      </c>
      <c r="D10" s="23">
        <v>0</v>
      </c>
      <c r="E10" s="23">
        <v>12.102</v>
      </c>
      <c r="F10" s="23">
        <v>3.9569999999999999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16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19.052</v>
      </c>
      <c r="C13" s="21">
        <v>1.7000000000000001E-2</v>
      </c>
      <c r="D13" s="21">
        <v>0</v>
      </c>
      <c r="E13" s="21">
        <v>15.827</v>
      </c>
      <c r="F13" s="21">
        <v>3.2080000000000002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32.627000000000002</v>
      </c>
      <c r="C14" s="20">
        <f t="shared" ref="C14:F14" si="0">C9</f>
        <v>1</v>
      </c>
      <c r="D14" s="20">
        <f t="shared" si="0"/>
        <v>0</v>
      </c>
      <c r="E14" s="20">
        <f t="shared" si="0"/>
        <v>24</v>
      </c>
      <c r="F14" s="20">
        <f t="shared" si="0"/>
        <v>7.6269999999999998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13.575000000000003</v>
      </c>
      <c r="C15" s="24">
        <v>0.98299999999999998</v>
      </c>
      <c r="D15" s="24">
        <f t="shared" ref="D15" si="1">D14-D13</f>
        <v>0</v>
      </c>
      <c r="E15" s="24">
        <v>8.173</v>
      </c>
      <c r="F15" s="24">
        <v>4.4189999999999996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17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 ht="20.399999999999999" customHeight="1">
      <c r="A18" s="29" t="s">
        <v>12</v>
      </c>
      <c r="B18" s="27">
        <f>C18+D18+E18+F18</f>
        <v>17.155999999999999</v>
      </c>
      <c r="C18" s="22">
        <v>0</v>
      </c>
      <c r="D18" s="19">
        <f t="shared" ref="D18" si="2">D17-D16</f>
        <v>0</v>
      </c>
      <c r="E18" s="22">
        <v>13.913</v>
      </c>
      <c r="F18" s="22">
        <v>3.2429999999999999</v>
      </c>
      <c r="G18" s="30"/>
      <c r="H18" s="31"/>
      <c r="I18" s="7"/>
      <c r="J18" s="7"/>
      <c r="K18" s="7"/>
      <c r="L18" s="7"/>
      <c r="M18" s="8"/>
    </row>
    <row r="19" spans="1:13" ht="19.2" customHeight="1">
      <c r="A19" s="29" t="s">
        <v>13</v>
      </c>
      <c r="B19" s="23">
        <f>SUM(C19:F19)</f>
        <v>32.627000000000002</v>
      </c>
      <c r="C19" s="20">
        <f t="shared" ref="C19:F19" si="3">C9</f>
        <v>1</v>
      </c>
      <c r="D19" s="19">
        <f t="shared" ref="D19" si="4">D18-D17</f>
        <v>0</v>
      </c>
      <c r="E19" s="20">
        <f t="shared" si="3"/>
        <v>24</v>
      </c>
      <c r="F19" s="20">
        <f t="shared" si="3"/>
        <v>7.6269999999999998</v>
      </c>
      <c r="G19" s="30"/>
      <c r="H19" s="31"/>
      <c r="I19" s="7"/>
      <c r="J19" s="7"/>
      <c r="K19" s="7"/>
      <c r="L19" s="7"/>
      <c r="M19" s="8"/>
    </row>
    <row r="20" spans="1:13">
      <c r="A20" s="29" t="s">
        <v>14</v>
      </c>
      <c r="B20" s="27">
        <f>C20+D20+E20+F20</f>
        <v>15.471</v>
      </c>
      <c r="C20" s="19">
        <v>1</v>
      </c>
      <c r="D20" s="19">
        <f t="shared" ref="D20" si="5">D19-D18</f>
        <v>0</v>
      </c>
      <c r="E20" s="19">
        <v>10.087</v>
      </c>
      <c r="F20" s="19">
        <v>4.3840000000000003</v>
      </c>
      <c r="G20" s="30"/>
      <c r="H20" s="31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30"/>
      <c r="H21" s="7"/>
      <c r="I21" s="7"/>
      <c r="J21" s="7"/>
      <c r="K21" s="7"/>
      <c r="L21" s="7"/>
      <c r="M21" s="8"/>
    </row>
    <row r="22" spans="1:13">
      <c r="A22" s="13" t="s">
        <v>18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17.263999999999999</v>
      </c>
      <c r="C23" s="26">
        <f t="shared" ref="C23:F23" si="6">SUM(C8,C13,C18)/3</f>
        <v>1.1000000000000001E-2</v>
      </c>
      <c r="D23" s="26">
        <f t="shared" si="6"/>
        <v>0</v>
      </c>
      <c r="E23" s="26">
        <f t="shared" si="6"/>
        <v>13.879333333333335</v>
      </c>
      <c r="F23" s="26">
        <f t="shared" si="6"/>
        <v>3.3736666666666668</v>
      </c>
      <c r="G23" s="30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7">SUM(B9,B14,B19)/3</f>
        <v>32.627000000000002</v>
      </c>
      <c r="C24" s="26">
        <f t="shared" si="7"/>
        <v>1</v>
      </c>
      <c r="D24" s="26">
        <f t="shared" si="7"/>
        <v>0</v>
      </c>
      <c r="E24" s="26">
        <f t="shared" si="7"/>
        <v>24</v>
      </c>
      <c r="F24" s="26">
        <f t="shared" si="7"/>
        <v>7.6269999999999998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7"/>
        <v>15.363000000000001</v>
      </c>
      <c r="C25" s="26">
        <f t="shared" si="7"/>
        <v>0.98899999999999999</v>
      </c>
      <c r="D25" s="26">
        <f t="shared" si="7"/>
        <v>0</v>
      </c>
      <c r="E25" s="26">
        <f t="shared" si="7"/>
        <v>10.120666666666667</v>
      </c>
      <c r="F25" s="26">
        <f t="shared" si="7"/>
        <v>4.253333333333333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 xr:uid="{00000000-0002-0000-0000-00000000000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2022-10-21T10:18:14Z</dcterms:modified>
</cp:coreProperties>
</file>