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39670167-8A37-40D1-8E94-B23977BEACB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 квартал" sheetId="1" r:id="rId1"/>
  </sheets>
  <definedNames>
    <definedName name="_xlnm.Print_Area" localSheetId="0">'4 квартал'!$A$1:$F$30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18" i="1"/>
  <c r="D18" i="1" l="1"/>
  <c r="D19" i="1" s="1"/>
  <c r="B13" i="1" l="1"/>
  <c r="C23" i="1" l="1"/>
  <c r="D23" i="1"/>
  <c r="E23" i="1"/>
  <c r="F23" i="1"/>
  <c r="B8" i="1" l="1"/>
  <c r="C24" i="1" l="1"/>
  <c r="B23" i="1"/>
  <c r="D14" i="1" l="1"/>
  <c r="D24" i="1"/>
  <c r="C25" i="1"/>
  <c r="F25" i="1"/>
  <c r="F24" i="1"/>
  <c r="B9" i="1"/>
  <c r="B10" i="1" s="1"/>
  <c r="E24" i="1"/>
  <c r="E25" i="1"/>
  <c r="B19" i="1" l="1"/>
  <c r="D20" i="1"/>
  <c r="B14" i="1"/>
  <c r="B15" i="1" s="1"/>
  <c r="D15" i="1"/>
  <c r="D25" i="1" s="1"/>
  <c r="B25" i="1" l="1"/>
  <c r="B24" i="1"/>
</calcChain>
</file>

<file path=xl/sharedStrings.xml><?xml version="1.0" encoding="utf-8"?>
<sst xmlns="http://schemas.openxmlformats.org/spreadsheetml/2006/main" count="30" uniqueCount="20">
  <si>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</si>
  <si>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</si>
  <si>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</si>
  <si>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</si>
  <si>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</si>
  <si>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</si>
  <si>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</si>
  <si>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</si>
  <si>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</si>
  <si>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</si>
  <si>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</si>
  <si>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</si>
  <si>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 xml:space="preserve">Заявленная мощность   </t>
  </si>
  <si>
    <t xml:space="preserve">Максимальная мощность  </t>
  </si>
  <si>
    <t xml:space="preserve">Резервируемая мощность  </t>
  </si>
  <si>
    <t>за 4 квартал 2022 года</t>
  </si>
  <si>
    <t>октябрь</t>
  </si>
  <si>
    <t>ноябрь</t>
  </si>
  <si>
    <t>декабрь</t>
  </si>
  <si>
    <t>итого 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</si>
</sst>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#,##0.0000_ ;\-#,##0.0000\ "/>
    <numFmt numFmtId="166" formatCode="#,##0.000"/>
    <numFmt numFmtId="167" formatCode="#,##0.0000"/>
    <numFmt numFmtId="168" formatCode="&quot;$&quot;#,##0_);[Red]\(&quot;$&quot;#,##0\)"/>
    <numFmt numFmtId="169" formatCode="_-* #,##0.00[$€-1]_-;\-* #,##0.00[$€-1]_-;_-* &quot;-&quot;??[$€-1]_-"/>
    <numFmt numFmtId="170" formatCode="#,##0.0"/>
    <numFmt numFmtId="171" formatCode="_-* #,##0\ _₽_-;\-* #,##0\ _₽_-;_-* &quot;-&quot;??\ _₽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9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8" fontId="13" fillId="0" borderId="0" applyFont="0" applyFill="0" applyBorder="0" applyAlignment="0" applyProtection="0"/>
    <xf numFmtId="170" fontId="4" fillId="3" borderId="0">
      <protection locked="0"/>
    </xf>
    <xf numFmtId="0" fontId="14" fillId="0" borderId="0" applyFill="0" applyBorder="0" applyProtection="0">
      <alignment vertical="center"/>
    </xf>
    <xf numFmtId="166" fontId="4" fillId="3" borderId="0">
      <protection locked="0"/>
    </xf>
    <xf numFmtId="167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1" applyFont="1" applyAlignment="1">
      <alignment wrapText="1"/>
    </xf>
    <xf numFmtId="164" fontId="5" fillId="0" borderId="0" xfId="1" applyFont="1"/>
    <xf numFmtId="164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5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5" fontId="6" fillId="2" borderId="1" xfId="1" applyNumberFormat="1" applyFont="1" applyFill="1" applyBorder="1" applyAlignment="1">
      <alignment horizontal="left" wrapText="1" indent="4"/>
    </xf>
    <xf numFmtId="164" fontId="6" fillId="2" borderId="1" xfId="1" applyFont="1" applyFill="1" applyBorder="1" applyAlignment="1">
      <alignment horizontal="center" wrapText="1"/>
    </xf>
    <xf numFmtId="164" fontId="5" fillId="0" borderId="1" xfId="1" applyFont="1" applyBorder="1" applyAlignment="1">
      <alignment horizontal="left" wrapText="1" indent="4"/>
    </xf>
    <xf numFmtId="165" fontId="26" fillId="0" borderId="1" xfId="1" applyNumberFormat="1" applyFont="1" applyBorder="1" applyAlignment="1">
      <alignment horizontal="center" wrapText="1"/>
    </xf>
    <xf numFmtId="165" fontId="26" fillId="2" borderId="1" xfId="1" applyNumberFormat="1" applyFont="1" applyFill="1" applyBorder="1" applyAlignment="1">
      <alignment horizontal="center" wrapText="1"/>
    </xf>
    <xf numFmtId="166" fontId="27" fillId="0" borderId="1" xfId="2" applyNumberFormat="1" applyFont="1" applyFill="1" applyBorder="1" applyAlignment="1">
      <alignment horizontal="center" vertical="center"/>
    </xf>
    <xf numFmtId="167" fontId="26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5" xfId="2" applyNumberFormat="1" applyFont="1" applyFill="1" applyBorder="1" applyAlignment="1" applyProtection="1">
      <alignment horizontal="center" vertical="center"/>
      <protection locked="0"/>
    </xf>
    <xf numFmtId="167" fontId="27" fillId="0" borderId="1" xfId="2" applyNumberFormat="1" applyFont="1" applyFill="1" applyBorder="1" applyAlignment="1" applyProtection="1">
      <alignment horizontal="center" vertical="center"/>
      <protection locked="0"/>
    </xf>
    <xf numFmtId="167" fontId="26" fillId="0" borderId="1" xfId="2" applyNumberFormat="1" applyFont="1" applyFill="1" applyBorder="1" applyAlignment="1">
      <alignment horizontal="center" vertical="center"/>
    </xf>
    <xf numFmtId="167" fontId="26" fillId="0" borderId="5" xfId="2" applyNumberFormat="1" applyFont="1" applyFill="1" applyBorder="1" applyAlignment="1">
      <alignment horizontal="center" vertical="center"/>
    </xf>
    <xf numFmtId="165" fontId="26" fillId="0" borderId="1" xfId="1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left" wrapText="1" indent="4"/>
    </xf>
    <xf numFmtId="167" fontId="27" fillId="0" borderId="1" xfId="2" applyNumberFormat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left" wrapText="1" indent="4"/>
    </xf>
    <xf numFmtId="0" fontId="5" fillId="0" borderId="1" xfId="0" applyFont="1" applyFill="1" applyBorder="1" applyAlignment="1">
      <alignment wrapText="1"/>
    </xf>
    <xf numFmtId="164" fontId="5" fillId="0" borderId="0" xfId="1" applyFont="1" applyFill="1" applyAlignment="1">
      <alignment horizontal="left" wrapText="1" indent="4"/>
    </xf>
    <xf numFmtId="171" fontId="5" fillId="0" borderId="0" xfId="1" applyNumberFormat="1" applyFont="1" applyAlignment="1">
      <alignment horizontal="left" wrapText="1" indent="4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5" fontId="26" fillId="2" borderId="6" xfId="1" applyNumberFormat="1" applyFont="1" applyFill="1" applyBorder="1" applyAlignment="1">
      <alignment horizontal="center" wrapText="1"/>
    </xf>
    <xf numFmtId="167" fontId="26" fillId="0" borderId="6" xfId="2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Border="1" applyAlignment="1">
      <alignment horizontal="right" wrapText="1" indent="4"/>
    </xf>
    <xf numFmtId="165" fontId="5" fillId="2" borderId="6" xfId="1" applyNumberFormat="1" applyFont="1" applyFill="1" applyBorder="1" applyAlignment="1">
      <alignment horizontal="right" wrapText="1" indent="4"/>
    </xf>
    <xf numFmtId="167" fontId="27" fillId="0" borderId="6" xfId="2" applyNumberFormat="1" applyFont="1" applyFill="1" applyBorder="1" applyAlignment="1" applyProtection="1">
      <alignment horizontal="center" vertical="center"/>
      <protection locked="0"/>
    </xf>
    <xf numFmtId="166" fontId="27" fillId="0" borderId="6" xfId="2" applyNumberFormat="1" applyFont="1" applyFill="1" applyBorder="1" applyAlignment="1">
      <alignment horizontal="center" vertical="center"/>
    </xf>
  </cellXfs>
  <cellStyles count="48">
    <cellStyle name=" 1" xfId="4" xr:uid="{00000000-0005-0000-0000-000000000000}"/>
    <cellStyle name=" 1 2" xfId="5" xr:uid="{00000000-0005-0000-0000-000001000000}"/>
    <cellStyle name=" 1_Stage1" xfId="6" xr:uid="{00000000-0005-0000-0000-000002000000}"/>
    <cellStyle name="_Model_RAB Мой_PR.PROG.WARM.NOTCOMBI.2012.2.16_v1.4(04.04.11) " xfId="7" xr:uid="{00000000-0005-0000-0000-000003000000}"/>
    <cellStyle name="_Model_RAB Мой_Книга2_PR.PROG.WARM.NOTCOMBI.2012.2.16_v1.4(04.04.11) " xfId="8" xr:uid="{00000000-0005-0000-0000-000004000000}"/>
    <cellStyle name="_Model_RAB_MRSK_svod_PR.PROG.WARM.NOTCOMBI.2012.2.16_v1.4(04.04.11) " xfId="9" xr:uid="{00000000-0005-0000-0000-000005000000}"/>
    <cellStyle name="_Model_RAB_MRSK_svod_Книга2_PR.PROG.WARM.NOTCOMBI.2012.2.16_v1.4(04.04.11) " xfId="10" xr:uid="{00000000-0005-0000-0000-000006000000}"/>
    <cellStyle name="_МОДЕЛЬ_1 (2)_PR.PROG.WARM.NOTCOMBI.2012.2.16_v1.4(04.04.11) " xfId="11" xr:uid="{00000000-0005-0000-0000-000007000000}"/>
    <cellStyle name="_МОДЕЛЬ_1 (2)_Книга2_PR.PROG.WARM.NOTCOMBI.2012.2.16_v1.4(04.04.11) " xfId="12" xr:uid="{00000000-0005-0000-0000-000008000000}"/>
    <cellStyle name="_пр 5 тариф RAB_PR.PROG.WARM.NOTCOMBI.2012.2.16_v1.4(04.04.11) " xfId="13" xr:uid="{00000000-0005-0000-0000-000009000000}"/>
    <cellStyle name="_пр 5 тариф RAB_Книга2_PR.PROG.WARM.NOTCOMBI.2012.2.16_v1.4(04.04.11) " xfId="14" xr:uid="{00000000-0005-0000-0000-00000A000000}"/>
    <cellStyle name="_Расчет RAB_22072008_PR.PROG.WARM.NOTCOMBI.2012.2.16_v1.4(04.04.11) " xfId="15" xr:uid="{00000000-0005-0000-0000-00000B000000}"/>
    <cellStyle name="_Расчет RAB_22072008_Книга2_PR.PROG.WARM.NOTCOMBI.2012.2.16_v1.4(04.04.11) " xfId="16" xr:uid="{00000000-0005-0000-0000-00000C000000}"/>
    <cellStyle name="_Расчет RAB_Лен и МОЭСК_с 2010 года_14.04.2009_со сглаж_version 3.0_без ФСК_PR.PROG.WARM.NOTCOMBI.2012.2.16_v1.4(04.04.11) " xfId="17" xr:uid="{00000000-0005-0000-0000-00000D000000}"/>
    <cellStyle name="_Расчет RAB_Лен и МОЭСК_с 2010 года_14.04.2009_со сглаж_version 3.0_без ФСК_Книга2_PR.PROG.WARM.NOTCOMBI.2012.2.16_v1.4(04.04.11) " xfId="18" xr:uid="{00000000-0005-0000-0000-00000E000000}"/>
    <cellStyle name="Cells 2" xfId="19" xr:uid="{00000000-0005-0000-0000-00000F000000}"/>
    <cellStyle name="Currency [0]" xfId="20" xr:uid="{00000000-0005-0000-0000-000010000000}"/>
    <cellStyle name="currency1" xfId="21" xr:uid="{00000000-0005-0000-0000-000011000000}"/>
    <cellStyle name="Currency2" xfId="22" xr:uid="{00000000-0005-0000-0000-000012000000}"/>
    <cellStyle name="currency3" xfId="23" xr:uid="{00000000-0005-0000-0000-000013000000}"/>
    <cellStyle name="currency4" xfId="24" xr:uid="{00000000-0005-0000-0000-000014000000}"/>
    <cellStyle name="Followed Hyperlink" xfId="25" xr:uid="{00000000-0005-0000-0000-000015000000}"/>
    <cellStyle name="Header 3" xfId="26" xr:uid="{00000000-0005-0000-0000-000016000000}"/>
    <cellStyle name="Hyperlink" xfId="27" xr:uid="{00000000-0005-0000-0000-000017000000}"/>
    <cellStyle name="normal" xfId="28" xr:uid="{00000000-0005-0000-0000-000018000000}"/>
    <cellStyle name="Normal1" xfId="29" xr:uid="{00000000-0005-0000-0000-000019000000}"/>
    <cellStyle name="Normal2" xfId="30" xr:uid="{00000000-0005-0000-0000-00001A000000}"/>
    <cellStyle name="Percent1" xfId="31" xr:uid="{00000000-0005-0000-0000-00001B000000}"/>
    <cellStyle name="Title 4" xfId="32" xr:uid="{00000000-0005-0000-0000-00001C000000}"/>
    <cellStyle name="Ввод  2" xfId="33" xr:uid="{00000000-0005-0000-0000-00001D000000}"/>
    <cellStyle name="Гиперссылка" xfId="34" builtinId="8" customBuiltin="1"/>
    <cellStyle name="Гиперссылка 2 2 2" xfId="35" xr:uid="{00000000-0005-0000-0000-00001F000000}"/>
    <cellStyle name="Гиперссылка 4 6" xfId="36" xr:uid="{00000000-0005-0000-0000-000020000000}"/>
    <cellStyle name="Гиперссылка 5" xfId="37" xr:uid="{00000000-0005-0000-0000-000021000000}"/>
    <cellStyle name="Заголовок" xfId="38" xr:uid="{00000000-0005-0000-0000-000022000000}"/>
    <cellStyle name="ЗаголовокСтолбца" xfId="39" xr:uid="{00000000-0005-0000-0000-000023000000}"/>
    <cellStyle name="Обычный" xfId="0" builtinId="0"/>
    <cellStyle name="Обычный 10" xfId="2" xr:uid="{00000000-0005-0000-0000-000025000000}"/>
    <cellStyle name="Обычный 11" xfId="40" xr:uid="{00000000-0005-0000-0000-000026000000}"/>
    <cellStyle name="Обычный 11 2" xfId="46" xr:uid="{00000000-0005-0000-0000-000027000000}"/>
    <cellStyle name="Обычный 12 3 2" xfId="41" xr:uid="{00000000-0005-0000-0000-000028000000}"/>
    <cellStyle name="Обычный 12 3 2 2" xfId="47" xr:uid="{00000000-0005-0000-0000-000029000000}"/>
    <cellStyle name="Обычный 2" xfId="42" xr:uid="{00000000-0005-0000-0000-00002A000000}"/>
    <cellStyle name="Обычный 2 14" xfId="43" xr:uid="{00000000-0005-0000-0000-00002B000000}"/>
    <cellStyle name="Обычный 3" xfId="45" xr:uid="{00000000-0005-0000-0000-00002C000000}"/>
    <cellStyle name="Обычный 3 3 2" xfId="44" xr:uid="{00000000-0005-0000-0000-00002D000000}"/>
    <cellStyle name="Обычный 4" xfId="3" xr:uid="{00000000-0005-0000-0000-00002E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tabSelected="1" zoomScaleNormal="100" zoomScaleSheetLayoutView="100" workbookViewId="0">
      <selection activeCell="G9" sqref="G9"/>
    </sheetView>
  </sheetViews>
  <sheetFormatPr defaultColWidth="9.21875" defaultRowHeight="15.6"/>
  <cols>
    <col min="1" max="1" width="42.21875" style="1" customWidth="1"/>
    <col min="2" max="6" width="18.44140625" style="1" bestFit="1" customWidth="1"/>
    <col min="7" max="7" width="26.33203125" style="1" customWidth="1"/>
    <col min="8" max="8" width="14.5546875" style="2" bestFit="1" customWidth="1"/>
    <col min="9" max="16384" width="9.21875" style="2"/>
  </cols>
  <sheetData>
    <row r="2" spans="1:13" ht="32.25" customHeight="1">
      <c r="A2" s="32" t="s">
        <v>3</v>
      </c>
      <c r="B2" s="32"/>
      <c r="C2" s="32"/>
      <c r="D2" s="32"/>
      <c r="E2" s="32"/>
      <c r="F2" s="32"/>
    </row>
    <row r="3" spans="1:13">
      <c r="A3" s="32" t="s">
        <v>15</v>
      </c>
      <c r="B3" s="32"/>
      <c r="C3" s="32"/>
      <c r="D3" s="32"/>
      <c r="E3" s="32"/>
      <c r="F3" s="32"/>
    </row>
    <row r="5" spans="1:13" ht="42.75" customHeight="1">
      <c r="A5" s="33" t="s">
        <v>4</v>
      </c>
      <c r="B5" s="34" t="s">
        <v>5</v>
      </c>
      <c r="C5" s="34" t="s">
        <v>6</v>
      </c>
      <c r="D5" s="34"/>
      <c r="E5" s="34"/>
      <c r="F5" s="34"/>
      <c r="G5" s="3"/>
      <c r="H5" s="4"/>
      <c r="I5" s="4"/>
      <c r="J5" s="4"/>
      <c r="K5" s="4"/>
      <c r="L5" s="4"/>
    </row>
    <row r="6" spans="1:13" ht="28.5" customHeight="1">
      <c r="A6" s="33"/>
      <c r="B6" s="34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>
      <c r="A7" s="10" t="s">
        <v>16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>
      <c r="A8" s="6" t="s">
        <v>0</v>
      </c>
      <c r="B8" s="23">
        <f>SUM(C8:F8)</f>
        <v>20.112000000000002</v>
      </c>
      <c r="C8" s="20">
        <v>0</v>
      </c>
      <c r="D8" s="20">
        <v>0</v>
      </c>
      <c r="E8" s="20">
        <v>16.37</v>
      </c>
      <c r="F8" s="20">
        <v>3.742</v>
      </c>
      <c r="G8" s="2"/>
      <c r="H8" s="7"/>
      <c r="I8" s="7"/>
      <c r="J8" s="7"/>
      <c r="K8" s="7"/>
      <c r="L8" s="7"/>
      <c r="M8" s="8"/>
    </row>
    <row r="9" spans="1:13">
      <c r="A9" s="6" t="s">
        <v>1</v>
      </c>
      <c r="B9" s="23">
        <f>SUM(C9:F9)</f>
        <v>32.627000000000002</v>
      </c>
      <c r="C9" s="20">
        <v>1</v>
      </c>
      <c r="D9" s="20">
        <v>0</v>
      </c>
      <c r="E9" s="20">
        <v>24</v>
      </c>
      <c r="F9" s="20">
        <v>7.6269999999999998</v>
      </c>
      <c r="G9" s="2"/>
      <c r="H9" s="7"/>
      <c r="I9" s="7"/>
      <c r="J9" s="7"/>
      <c r="K9" s="7"/>
      <c r="L9" s="7"/>
      <c r="M9" s="8"/>
    </row>
    <row r="10" spans="1:13">
      <c r="A10" s="6" t="s">
        <v>2</v>
      </c>
      <c r="B10" s="23">
        <f>B9-B8</f>
        <v>12.515000000000001</v>
      </c>
      <c r="C10" s="23">
        <v>1</v>
      </c>
      <c r="D10" s="23">
        <v>0</v>
      </c>
      <c r="E10" s="23">
        <v>7.63</v>
      </c>
      <c r="F10" s="23">
        <v>3.8849999999999998</v>
      </c>
      <c r="G10" s="2"/>
      <c r="H10" s="7"/>
      <c r="I10" s="7"/>
      <c r="J10" s="7"/>
      <c r="K10" s="7"/>
      <c r="L10" s="7"/>
      <c r="M10" s="8"/>
    </row>
    <row r="11" spans="1:13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>
      <c r="A12" s="10" t="s">
        <v>17</v>
      </c>
      <c r="B12" s="10"/>
      <c r="C12" s="18"/>
      <c r="D12" s="18"/>
      <c r="E12" s="35"/>
      <c r="F12" s="18"/>
      <c r="G12" s="7"/>
      <c r="H12" s="7"/>
      <c r="I12" s="7"/>
      <c r="J12" s="7"/>
      <c r="K12" s="7"/>
      <c r="L12" s="7"/>
      <c r="M12" s="8"/>
    </row>
    <row r="13" spans="1:13">
      <c r="A13" s="6" t="s">
        <v>0</v>
      </c>
      <c r="B13" s="24">
        <f>SUM(C13:F13)</f>
        <v>21.148</v>
      </c>
      <c r="C13" s="21">
        <v>0</v>
      </c>
      <c r="D13" s="21">
        <v>0</v>
      </c>
      <c r="E13" s="21">
        <v>16.884</v>
      </c>
      <c r="F13" s="20">
        <v>4.2640000000000002</v>
      </c>
      <c r="G13" s="7"/>
      <c r="H13" s="7"/>
      <c r="I13" s="7"/>
      <c r="J13" s="7"/>
      <c r="K13" s="7"/>
      <c r="L13" s="7"/>
      <c r="M13" s="8"/>
    </row>
    <row r="14" spans="1:13">
      <c r="A14" s="6" t="s">
        <v>1</v>
      </c>
      <c r="B14" s="23">
        <f>SUM(C14:F14)</f>
        <v>32.627000000000002</v>
      </c>
      <c r="C14" s="20">
        <v>1</v>
      </c>
      <c r="D14" s="20">
        <f t="shared" ref="D14" si="0">D9</f>
        <v>0</v>
      </c>
      <c r="E14" s="36">
        <v>24</v>
      </c>
      <c r="F14" s="20">
        <v>7.6269999999999998</v>
      </c>
      <c r="G14" s="7"/>
      <c r="H14" s="7"/>
      <c r="I14" s="7"/>
      <c r="J14" s="7"/>
      <c r="K14" s="7"/>
      <c r="L14" s="7"/>
      <c r="M14" s="8"/>
    </row>
    <row r="15" spans="1:13">
      <c r="A15" s="6" t="s">
        <v>2</v>
      </c>
      <c r="B15" s="24">
        <f>B14-B13</f>
        <v>11.479000000000003</v>
      </c>
      <c r="C15" s="24">
        <v>1</v>
      </c>
      <c r="D15" s="24">
        <f t="shared" ref="D15" si="1">D14-D13</f>
        <v>0</v>
      </c>
      <c r="E15" s="24">
        <v>7.1159999999999997</v>
      </c>
      <c r="F15" s="23">
        <v>3.363</v>
      </c>
      <c r="G15" s="7"/>
      <c r="H15" s="7"/>
      <c r="I15" s="7"/>
      <c r="J15" s="7"/>
      <c r="K15" s="7"/>
      <c r="L15" s="7"/>
      <c r="M15" s="8"/>
    </row>
    <row r="16" spans="1:13">
      <c r="A16" s="6"/>
      <c r="B16" s="26"/>
      <c r="C16" s="9"/>
      <c r="D16" s="9"/>
      <c r="E16" s="37"/>
      <c r="F16" s="9"/>
      <c r="G16" s="7"/>
      <c r="H16" s="7"/>
      <c r="I16" s="7"/>
      <c r="J16" s="7"/>
      <c r="K16" s="7"/>
      <c r="L16" s="7"/>
      <c r="M16" s="8"/>
    </row>
    <row r="17" spans="1:13">
      <c r="A17" s="10" t="s">
        <v>18</v>
      </c>
      <c r="B17" s="10"/>
      <c r="C17" s="12"/>
      <c r="D17" s="12"/>
      <c r="E17" s="38"/>
      <c r="F17" s="12"/>
      <c r="G17" s="7"/>
      <c r="H17" s="7"/>
      <c r="I17" s="7"/>
      <c r="J17" s="7"/>
      <c r="K17" s="7"/>
      <c r="L17" s="7"/>
      <c r="M17" s="8"/>
    </row>
    <row r="18" spans="1:13" ht="20.399999999999999" customHeight="1">
      <c r="A18" s="29" t="s">
        <v>12</v>
      </c>
      <c r="B18" s="27">
        <f>C18+D18+E18+F18</f>
        <v>21.286999999999999</v>
      </c>
      <c r="C18" s="22">
        <v>0</v>
      </c>
      <c r="D18" s="19">
        <f t="shared" ref="D18" si="2">D17-D16</f>
        <v>0</v>
      </c>
      <c r="E18" s="39">
        <v>17.655999999999999</v>
      </c>
      <c r="F18" s="22">
        <v>3.6309999999999998</v>
      </c>
      <c r="G18" s="30"/>
      <c r="H18" s="31"/>
      <c r="I18" s="7"/>
      <c r="J18" s="7"/>
      <c r="K18" s="7"/>
      <c r="L18" s="7"/>
      <c r="M18" s="8"/>
    </row>
    <row r="19" spans="1:13" ht="19.2" customHeight="1">
      <c r="A19" s="29" t="s">
        <v>13</v>
      </c>
      <c r="B19" s="23">
        <f>SUM(C19:F19)</f>
        <v>32.627000000000002</v>
      </c>
      <c r="C19" s="20">
        <v>1</v>
      </c>
      <c r="D19" s="19">
        <f t="shared" ref="D19" si="3">D18-D17</f>
        <v>0</v>
      </c>
      <c r="E19" s="36">
        <v>24</v>
      </c>
      <c r="F19" s="20">
        <v>7.6269999999999998</v>
      </c>
      <c r="G19" s="30"/>
      <c r="H19" s="31"/>
      <c r="I19" s="7"/>
      <c r="J19" s="7"/>
      <c r="K19" s="7"/>
      <c r="L19" s="7"/>
      <c r="M19" s="8"/>
    </row>
    <row r="20" spans="1:13">
      <c r="A20" s="29" t="s">
        <v>14</v>
      </c>
      <c r="B20" s="27">
        <f>C20+D20+E20+F20</f>
        <v>11.34</v>
      </c>
      <c r="C20" s="19">
        <v>1</v>
      </c>
      <c r="D20" s="19">
        <f t="shared" ref="D20" si="4">D19-D18</f>
        <v>0</v>
      </c>
      <c r="E20" s="40">
        <v>6.3440000000000003</v>
      </c>
      <c r="F20" s="19">
        <v>3.996</v>
      </c>
      <c r="G20" s="30"/>
      <c r="H20" s="31"/>
      <c r="I20" s="7"/>
      <c r="J20" s="7"/>
      <c r="K20" s="7"/>
      <c r="L20" s="7"/>
      <c r="M20" s="8"/>
    </row>
    <row r="21" spans="1:13">
      <c r="A21" s="6"/>
      <c r="B21" s="28"/>
      <c r="C21" s="16"/>
      <c r="D21" s="16"/>
      <c r="E21" s="16"/>
      <c r="F21" s="16"/>
      <c r="G21" s="30"/>
      <c r="H21" s="7"/>
      <c r="I21" s="7"/>
      <c r="J21" s="7"/>
      <c r="K21" s="7"/>
      <c r="L21" s="7"/>
      <c r="M21" s="8"/>
    </row>
    <row r="22" spans="1:13">
      <c r="A22" s="13" t="s">
        <v>19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>
      <c r="A23" s="6" t="s">
        <v>0</v>
      </c>
      <c r="B23" s="26">
        <f>SUM(B8,B13,B18)/3</f>
        <v>20.849</v>
      </c>
      <c r="C23" s="26">
        <f t="shared" ref="C23:F23" si="5">SUM(C8,C13,C18)/3</f>
        <v>0</v>
      </c>
      <c r="D23" s="26">
        <f t="shared" si="5"/>
        <v>0</v>
      </c>
      <c r="E23" s="26">
        <f t="shared" si="5"/>
        <v>16.970000000000002</v>
      </c>
      <c r="F23" s="26">
        <f t="shared" si="5"/>
        <v>3.879</v>
      </c>
      <c r="G23" s="30"/>
      <c r="H23" s="7"/>
      <c r="I23" s="7"/>
      <c r="J23" s="7"/>
      <c r="K23" s="7"/>
      <c r="L23" s="7"/>
      <c r="M23" s="8"/>
    </row>
    <row r="24" spans="1:13">
      <c r="A24" s="6" t="s">
        <v>1</v>
      </c>
      <c r="B24" s="26">
        <f t="shared" ref="B24:F25" si="6">SUM(B9,B14,B19)/3</f>
        <v>32.627000000000002</v>
      </c>
      <c r="C24" s="26">
        <f t="shared" si="6"/>
        <v>1</v>
      </c>
      <c r="D24" s="26">
        <f t="shared" si="6"/>
        <v>0</v>
      </c>
      <c r="E24" s="26">
        <f t="shared" si="6"/>
        <v>24</v>
      </c>
      <c r="F24" s="26">
        <f t="shared" si="6"/>
        <v>7.6269999999999998</v>
      </c>
      <c r="G24" s="7"/>
      <c r="H24" s="7"/>
      <c r="I24" s="7"/>
      <c r="J24" s="7"/>
      <c r="K24" s="7"/>
      <c r="L24" s="7"/>
      <c r="M24" s="8"/>
    </row>
    <row r="25" spans="1:13">
      <c r="A25" s="6" t="s">
        <v>2</v>
      </c>
      <c r="B25" s="26">
        <f t="shared" si="6"/>
        <v>11.778</v>
      </c>
      <c r="C25" s="26">
        <f t="shared" si="6"/>
        <v>1</v>
      </c>
      <c r="D25" s="26">
        <f t="shared" si="6"/>
        <v>0</v>
      </c>
      <c r="E25" s="26">
        <f t="shared" si="6"/>
        <v>7.03</v>
      </c>
      <c r="F25" s="26">
        <f t="shared" si="6"/>
        <v>3.7479999999999998</v>
      </c>
      <c r="G25" s="7"/>
      <c r="H25" s="7"/>
      <c r="I25" s="7"/>
      <c r="J25" s="7"/>
      <c r="K25" s="7"/>
      <c r="L25" s="7"/>
      <c r="M25" s="8"/>
    </row>
    <row r="26" spans="1:13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8:F10 B18:F20" xr:uid="{00000000-0002-0000-0000-000000000000}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2023-01-24T06:12:21Z</dcterms:modified>
</cp:coreProperties>
</file>