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430E8169-5481-4FDD-935C-E21507BA4DC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externalReferences>
    <externalReference r:id="rId2"/>
  </externalReferences>
  <definedNames>
    <definedName name="_xlnm.Print_Area" localSheetId="0">Лист1!$A$1:$F$30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C19" i="1"/>
  <c r="D19" i="1"/>
  <c r="E19" i="1"/>
  <c r="F19" i="1"/>
  <c r="C20" i="1"/>
  <c r="D20" i="1"/>
  <c r="E20" i="1"/>
  <c r="F20" i="1"/>
  <c r="C13" i="1"/>
  <c r="D13" i="1"/>
  <c r="E13" i="1"/>
  <c r="F13" i="1"/>
  <c r="C14" i="1"/>
  <c r="D14" i="1"/>
  <c r="E14" i="1"/>
  <c r="F14" i="1"/>
  <c r="C15" i="1"/>
  <c r="D15" i="1"/>
  <c r="E15" i="1"/>
  <c r="F15" i="1"/>
  <c r="C10" i="1"/>
  <c r="D10" i="1"/>
  <c r="E10" i="1"/>
  <c r="F10" i="1"/>
  <c r="B9" i="1"/>
  <c r="C9" i="1"/>
  <c r="D9" i="1"/>
  <c r="E9" i="1"/>
  <c r="F9" i="1"/>
  <c r="C8" i="1"/>
  <c r="D8" i="1"/>
  <c r="E8" i="1"/>
  <c r="F8" i="1"/>
  <c r="B19" i="1" l="1"/>
  <c r="B14" i="1"/>
  <c r="C23" i="1" l="1"/>
  <c r="D23" i="1"/>
  <c r="E23" i="1"/>
  <c r="F23" i="1"/>
  <c r="B18" i="1" l="1"/>
  <c r="B20" i="1" s="1"/>
  <c r="B13" i="1"/>
  <c r="B15" i="1" s="1"/>
  <c r="B8" i="1"/>
  <c r="C24" i="1" l="1"/>
  <c r="B23" i="1"/>
  <c r="C25" i="1"/>
  <c r="F25" i="1" l="1"/>
  <c r="F24" i="1"/>
  <c r="B10" i="1"/>
  <c r="B25" i="1" s="1"/>
  <c r="E24" i="1"/>
  <c r="E25" i="1"/>
  <c r="D24" i="1"/>
  <c r="D25" i="1"/>
  <c r="B24" i="1"/>
</calcChain>
</file>

<file path=xl/sharedStrings.xml><?xml version="1.0" encoding="utf-8"?>
<sst xmlns="http://schemas.openxmlformats.org/spreadsheetml/2006/main" count="30" uniqueCount="17">
  <si>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</si>
  <si>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</si>
  <si>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</si>
  <si>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</si>
  <si>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</si>
  <si>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</si>
  <si>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</si>
  <si>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</si>
  <si>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</si>
  <si>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</si>
  <si>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</si>
  <si>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</si>
  <si>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январь</t>
  </si>
  <si>
    <t>февраль</t>
  </si>
  <si>
    <t>март</t>
  </si>
  <si>
    <t>итого за 1 квартал</t>
  </si>
  <si>
    <t>за 1 квартал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</si>
</sst>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#,##0.0000_ ;\-#,##0.0000\ "/>
    <numFmt numFmtId="166" formatCode="#,##0.000"/>
    <numFmt numFmtId="167" formatCode="#,##0.0000"/>
    <numFmt numFmtId="168" formatCode="&quot;$&quot;#,##0_);[Red]\(&quot;$&quot;#,##0\)"/>
    <numFmt numFmtId="169" formatCode="_-* #,##0.00[$€-1]_-;\-* #,##0.00[$€-1]_-;_-* &quot;-&quot;??[$€-1]_-"/>
    <numFmt numFmtId="170" formatCode="#,##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48">
    <xf numFmtId="0" fontId="0" fillId="0" borderId="0"/>
    <xf numFmtId="164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9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8" fontId="13" fillId="0" borderId="0" applyFont="0" applyFill="0" applyBorder="0" applyAlignment="0" applyProtection="0"/>
    <xf numFmtId="170" fontId="4" fillId="3" borderId="0">
      <protection locked="0"/>
    </xf>
    <xf numFmtId="0" fontId="14" fillId="0" borderId="0" applyFill="0" applyBorder="0" applyProtection="0">
      <alignment vertical="center"/>
    </xf>
    <xf numFmtId="166" fontId="4" fillId="3" borderId="0">
      <protection locked="0"/>
    </xf>
    <xf numFmtId="167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164" fontId="5" fillId="0" borderId="0" xfId="1" applyFont="1" applyAlignment="1">
      <alignment wrapText="1"/>
    </xf>
    <xf numFmtId="164" fontId="5" fillId="0" borderId="0" xfId="1" applyFont="1"/>
    <xf numFmtId="164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5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5" fontId="5" fillId="2" borderId="1" xfId="1" applyNumberFormat="1" applyFont="1" applyFill="1" applyBorder="1" applyAlignment="1">
      <alignment wrapText="1"/>
    </xf>
    <xf numFmtId="165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5" fontId="6" fillId="2" borderId="1" xfId="1" applyNumberFormat="1" applyFont="1" applyFill="1" applyBorder="1" applyAlignment="1">
      <alignment horizontal="left" wrapText="1" indent="4"/>
    </xf>
    <xf numFmtId="164" fontId="6" fillId="2" borderId="1" xfId="1" applyFont="1" applyFill="1" applyBorder="1" applyAlignment="1">
      <alignment horizontal="center" wrapText="1"/>
    </xf>
    <xf numFmtId="164" fontId="5" fillId="0" borderId="1" xfId="1" applyFont="1" applyBorder="1" applyAlignment="1">
      <alignment horizontal="left" wrapText="1" indent="4"/>
    </xf>
    <xf numFmtId="165" fontId="26" fillId="0" borderId="1" xfId="1" applyNumberFormat="1" applyFont="1" applyBorder="1" applyAlignment="1">
      <alignment horizontal="center" wrapText="1"/>
    </xf>
    <xf numFmtId="165" fontId="26" fillId="2" borderId="1" xfId="1" applyNumberFormat="1" applyFont="1" applyFill="1" applyBorder="1" applyAlignment="1">
      <alignment horizontal="center" wrapText="1"/>
    </xf>
    <xf numFmtId="166" fontId="27" fillId="0" borderId="1" xfId="2" applyNumberFormat="1" applyFont="1" applyFill="1" applyBorder="1" applyAlignment="1">
      <alignment horizontal="center" vertical="center"/>
    </xf>
    <xf numFmtId="167" fontId="26" fillId="0" borderId="1" xfId="2" applyNumberFormat="1" applyFont="1" applyFill="1" applyBorder="1" applyAlignment="1" applyProtection="1">
      <alignment horizontal="center" vertical="center"/>
      <protection locked="0"/>
    </xf>
    <xf numFmtId="167" fontId="26" fillId="0" borderId="5" xfId="2" applyNumberFormat="1" applyFont="1" applyFill="1" applyBorder="1" applyAlignment="1" applyProtection="1">
      <alignment horizontal="center" vertical="center"/>
      <protection locked="0"/>
    </xf>
    <xf numFmtId="167" fontId="27" fillId="0" borderId="1" xfId="2" applyNumberFormat="1" applyFont="1" applyFill="1" applyBorder="1" applyAlignment="1" applyProtection="1">
      <alignment horizontal="center" vertical="center"/>
      <protection locked="0"/>
    </xf>
    <xf numFmtId="167" fontId="26" fillId="0" borderId="1" xfId="2" applyNumberFormat="1" applyFont="1" applyFill="1" applyBorder="1" applyAlignment="1">
      <alignment horizontal="center" vertical="center"/>
    </xf>
    <xf numFmtId="167" fontId="26" fillId="0" borderId="5" xfId="2" applyNumberFormat="1" applyFont="1" applyFill="1" applyBorder="1" applyAlignment="1">
      <alignment horizontal="center" vertical="center"/>
    </xf>
    <xf numFmtId="165" fontId="26" fillId="0" borderId="1" xfId="1" applyNumberFormat="1" applyFont="1" applyFill="1" applyBorder="1" applyAlignment="1">
      <alignment horizontal="center" wrapText="1"/>
    </xf>
    <xf numFmtId="165" fontId="5" fillId="0" borderId="1" xfId="1" applyNumberFormat="1" applyFont="1" applyFill="1" applyBorder="1" applyAlignment="1">
      <alignment horizontal="left" wrapText="1" indent="4"/>
    </xf>
    <xf numFmtId="167" fontId="27" fillId="0" borderId="1" xfId="2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left" wrapText="1" indent="4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</cellXfs>
  <cellStyles count="48">
    <cellStyle name=" 1" xfId="4" xr:uid="{00000000-0005-0000-0000-000000000000}"/>
    <cellStyle name=" 1 2" xfId="5" xr:uid="{00000000-0005-0000-0000-000001000000}"/>
    <cellStyle name=" 1_Stage1" xfId="6" xr:uid="{00000000-0005-0000-0000-000002000000}"/>
    <cellStyle name="_Model_RAB Мой_PR.PROG.WARM.NOTCOMBI.2012.2.16_v1.4(04.04.11) " xfId="7" xr:uid="{00000000-0005-0000-0000-000003000000}"/>
    <cellStyle name="_Model_RAB Мой_Книга2_PR.PROG.WARM.NOTCOMBI.2012.2.16_v1.4(04.04.11) " xfId="8" xr:uid="{00000000-0005-0000-0000-000004000000}"/>
    <cellStyle name="_Model_RAB_MRSK_svod_PR.PROG.WARM.NOTCOMBI.2012.2.16_v1.4(04.04.11) " xfId="9" xr:uid="{00000000-0005-0000-0000-000005000000}"/>
    <cellStyle name="_Model_RAB_MRSK_svod_Книга2_PR.PROG.WARM.NOTCOMBI.2012.2.16_v1.4(04.04.11) " xfId="10" xr:uid="{00000000-0005-0000-0000-000006000000}"/>
    <cellStyle name="_МОДЕЛЬ_1 (2)_PR.PROG.WARM.NOTCOMBI.2012.2.16_v1.4(04.04.11) " xfId="11" xr:uid="{00000000-0005-0000-0000-000007000000}"/>
    <cellStyle name="_МОДЕЛЬ_1 (2)_Книга2_PR.PROG.WARM.NOTCOMBI.2012.2.16_v1.4(04.04.11) " xfId="12" xr:uid="{00000000-0005-0000-0000-000008000000}"/>
    <cellStyle name="_пр 5 тариф RAB_PR.PROG.WARM.NOTCOMBI.2012.2.16_v1.4(04.04.11) " xfId="13" xr:uid="{00000000-0005-0000-0000-000009000000}"/>
    <cellStyle name="_пр 5 тариф RAB_Книга2_PR.PROG.WARM.NOTCOMBI.2012.2.16_v1.4(04.04.11) " xfId="14" xr:uid="{00000000-0005-0000-0000-00000A000000}"/>
    <cellStyle name="_Расчет RAB_22072008_PR.PROG.WARM.NOTCOMBI.2012.2.16_v1.4(04.04.11) " xfId="15" xr:uid="{00000000-0005-0000-0000-00000B000000}"/>
    <cellStyle name="_Расчет RAB_22072008_Книга2_PR.PROG.WARM.NOTCOMBI.2012.2.16_v1.4(04.04.11) " xfId="16" xr:uid="{00000000-0005-0000-0000-00000C000000}"/>
    <cellStyle name="_Расчет RAB_Лен и МОЭСК_с 2010 года_14.04.2009_со сглаж_version 3.0_без ФСК_PR.PROG.WARM.NOTCOMBI.2012.2.16_v1.4(04.04.11) " xfId="17" xr:uid="{00000000-0005-0000-0000-00000D000000}"/>
    <cellStyle name="_Расчет RAB_Лен и МОЭСК_с 2010 года_14.04.2009_со сглаж_version 3.0_без ФСК_Книга2_PR.PROG.WARM.NOTCOMBI.2012.2.16_v1.4(04.04.11) " xfId="18" xr:uid="{00000000-0005-0000-0000-00000E000000}"/>
    <cellStyle name="Cells 2" xfId="19" xr:uid="{00000000-0005-0000-0000-00000F000000}"/>
    <cellStyle name="Currency [0]" xfId="20" xr:uid="{00000000-0005-0000-0000-000010000000}"/>
    <cellStyle name="currency1" xfId="21" xr:uid="{00000000-0005-0000-0000-000011000000}"/>
    <cellStyle name="Currency2" xfId="22" xr:uid="{00000000-0005-0000-0000-000012000000}"/>
    <cellStyle name="currency3" xfId="23" xr:uid="{00000000-0005-0000-0000-000013000000}"/>
    <cellStyle name="currency4" xfId="24" xr:uid="{00000000-0005-0000-0000-000014000000}"/>
    <cellStyle name="Followed Hyperlink" xfId="25" xr:uid="{00000000-0005-0000-0000-000015000000}"/>
    <cellStyle name="Header 3" xfId="26" xr:uid="{00000000-0005-0000-0000-000016000000}"/>
    <cellStyle name="Hyperlink" xfId="27" xr:uid="{00000000-0005-0000-0000-000017000000}"/>
    <cellStyle name="normal" xfId="28" xr:uid="{00000000-0005-0000-0000-000018000000}"/>
    <cellStyle name="Normal1" xfId="29" xr:uid="{00000000-0005-0000-0000-000019000000}"/>
    <cellStyle name="Normal2" xfId="30" xr:uid="{00000000-0005-0000-0000-00001A000000}"/>
    <cellStyle name="Percent1" xfId="31" xr:uid="{00000000-0005-0000-0000-00001B000000}"/>
    <cellStyle name="Title 4" xfId="32" xr:uid="{00000000-0005-0000-0000-00001C000000}"/>
    <cellStyle name="Ввод  2" xfId="33" xr:uid="{00000000-0005-0000-0000-00001D000000}"/>
    <cellStyle name="Гиперссылка" xfId="34" builtinId="8" customBuiltin="1"/>
    <cellStyle name="Гиперссылка 2 2 2" xfId="35" xr:uid="{00000000-0005-0000-0000-00001F000000}"/>
    <cellStyle name="Гиперссылка 4 6" xfId="36" xr:uid="{00000000-0005-0000-0000-000020000000}"/>
    <cellStyle name="Гиперссылка 5" xfId="37" xr:uid="{00000000-0005-0000-0000-000021000000}"/>
    <cellStyle name="Заголовок" xfId="38" xr:uid="{00000000-0005-0000-0000-000022000000}"/>
    <cellStyle name="ЗаголовокСтолбца" xfId="39" xr:uid="{00000000-0005-0000-0000-000023000000}"/>
    <cellStyle name="Обычный" xfId="0" builtinId="0"/>
    <cellStyle name="Обычный 10" xfId="2" xr:uid="{00000000-0005-0000-0000-000025000000}"/>
    <cellStyle name="Обычный 11" xfId="40" xr:uid="{00000000-0005-0000-0000-000026000000}"/>
    <cellStyle name="Обычный 11 2" xfId="46" xr:uid="{00000000-0005-0000-0000-000027000000}"/>
    <cellStyle name="Обычный 12 3 2" xfId="41" xr:uid="{00000000-0005-0000-0000-000028000000}"/>
    <cellStyle name="Обычный 12 3 2 2" xfId="47" xr:uid="{00000000-0005-0000-0000-000029000000}"/>
    <cellStyle name="Обычный 2" xfId="42" xr:uid="{00000000-0005-0000-0000-00002A000000}"/>
    <cellStyle name="Обычный 2 14" xfId="43" xr:uid="{00000000-0005-0000-0000-00002B000000}"/>
    <cellStyle name="Обычный 3" xfId="45" xr:uid="{00000000-0005-0000-0000-00002C000000}"/>
    <cellStyle name="Обычный 3 3 2" xfId="44" xr:uid="{00000000-0005-0000-0000-00002D000000}"/>
    <cellStyle name="Обычный 4" xfId="3" xr:uid="{00000000-0005-0000-0000-00002E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6;&#1059;&#1050;&#1054;&#1042;&#1054;&#1044;&#1048;&#1058;&#1045;&#1051;&#1068;\Downloads\&#1056;&#1072;&#1089;&#1095;&#1105;&#1090;%20&#1084;&#1086;&#1097;&#1085;&#1086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4">
          <cell r="D4">
            <v>8.0438278009379243</v>
          </cell>
          <cell r="E4">
            <v>23.992075275984504</v>
          </cell>
          <cell r="F4">
            <v>33.667226286877423</v>
          </cell>
          <cell r="G4">
            <v>10.989893533943263</v>
          </cell>
        </row>
        <row r="5">
          <cell r="C5">
            <v>102.267</v>
          </cell>
          <cell r="D5">
            <v>10.95068056122885</v>
          </cell>
          <cell r="E5">
            <v>30.198008922592273</v>
          </cell>
          <cell r="F5">
            <v>48.253586221143088</v>
          </cell>
          <cell r="G5">
            <v>12.864724295035792</v>
          </cell>
        </row>
        <row r="6">
          <cell r="D6">
            <v>2.906852760290926</v>
          </cell>
          <cell r="E6">
            <v>6.2059336466077681</v>
          </cell>
          <cell r="F6">
            <v>14.586359934265666</v>
          </cell>
          <cell r="G6">
            <v>1.8748307610925288</v>
          </cell>
        </row>
        <row r="7">
          <cell r="D7">
            <v>7.4836313244111796</v>
          </cell>
          <cell r="E7">
            <v>20.300587848104264</v>
          </cell>
          <cell r="F7">
            <v>33.27323379109599</v>
          </cell>
          <cell r="G7">
            <v>8.3585941760682516</v>
          </cell>
        </row>
        <row r="8">
          <cell r="D8">
            <v>10.95068056122885</v>
          </cell>
          <cell r="E8">
            <v>30.198008922592273</v>
          </cell>
          <cell r="F8">
            <v>48.253586221143088</v>
          </cell>
          <cell r="G8">
            <v>12.864724295035792</v>
          </cell>
        </row>
        <row r="9">
          <cell r="D9">
            <v>3.4670492368176706</v>
          </cell>
          <cell r="E9">
            <v>9.8974210744880082</v>
          </cell>
          <cell r="F9">
            <v>14.980352430047098</v>
          </cell>
          <cell r="G9">
            <v>4.5061301189675405</v>
          </cell>
        </row>
        <row r="10">
          <cell r="D10">
            <v>8.0269999999999992</v>
          </cell>
          <cell r="E10">
            <v>20.661999999999999</v>
          </cell>
          <cell r="F10">
            <v>36.850999999999999</v>
          </cell>
          <cell r="G10">
            <v>8.3230000000000004</v>
          </cell>
        </row>
        <row r="11">
          <cell r="D11">
            <v>10.95068056122885</v>
          </cell>
          <cell r="E11">
            <v>30.198008922592273</v>
          </cell>
          <cell r="F11">
            <v>48.253586221143088</v>
          </cell>
          <cell r="G11">
            <v>12.864724295035792</v>
          </cell>
        </row>
        <row r="12">
          <cell r="D12">
            <v>2.923680561228851</v>
          </cell>
          <cell r="E12">
            <v>9.5360089225922735</v>
          </cell>
          <cell r="F12">
            <v>11.402586221143089</v>
          </cell>
          <cell r="G12">
            <v>4.5417242950357917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1"/>
  <sheetViews>
    <sheetView tabSelected="1" topLeftCell="A10" zoomScaleNormal="100" zoomScaleSheetLayoutView="100" workbookViewId="0">
      <selection activeCell="C28" sqref="C28"/>
    </sheetView>
  </sheetViews>
  <sheetFormatPr defaultColWidth="9.21875" defaultRowHeight="15.6"/>
  <cols>
    <col min="1" max="1" width="42.21875" style="1" customWidth="1"/>
    <col min="2" max="6" width="18.44140625" style="1" bestFit="1" customWidth="1"/>
    <col min="7" max="7" width="9.21875" style="1"/>
    <col min="8" max="8" width="12.21875" style="2" bestFit="1" customWidth="1"/>
    <col min="9" max="16384" width="9.21875" style="2"/>
  </cols>
  <sheetData>
    <row r="2" spans="1:13" ht="32.25" customHeight="1">
      <c r="A2" s="29" t="s">
        <v>3</v>
      </c>
      <c r="B2" s="29"/>
      <c r="C2" s="29"/>
      <c r="D2" s="29"/>
      <c r="E2" s="29"/>
      <c r="F2" s="29"/>
    </row>
    <row r="3" spans="1:13">
      <c r="A3" s="29" t="s">
        <v>16</v>
      </c>
      <c r="B3" s="29"/>
      <c r="C3" s="29"/>
      <c r="D3" s="29"/>
      <c r="E3" s="29"/>
      <c r="F3" s="29"/>
    </row>
    <row r="5" spans="1:13" ht="42.75" customHeight="1">
      <c r="A5" s="30" t="s">
        <v>4</v>
      </c>
      <c r="B5" s="31" t="s">
        <v>5</v>
      </c>
      <c r="C5" s="31" t="s">
        <v>6</v>
      </c>
      <c r="D5" s="31"/>
      <c r="E5" s="31"/>
      <c r="F5" s="31"/>
      <c r="G5" s="3"/>
      <c r="H5" s="4"/>
      <c r="I5" s="4"/>
      <c r="J5" s="4"/>
      <c r="K5" s="4"/>
      <c r="L5" s="4"/>
    </row>
    <row r="6" spans="1:13" ht="28.5" customHeight="1">
      <c r="A6" s="30"/>
      <c r="B6" s="31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0" t="s">
        <v>12</v>
      </c>
      <c r="B7" s="11"/>
      <c r="C7" s="11"/>
      <c r="D7" s="11"/>
      <c r="E7" s="11"/>
      <c r="F7" s="11"/>
      <c r="G7" s="3"/>
      <c r="H7" s="4"/>
      <c r="I7" s="4"/>
      <c r="J7" s="4"/>
      <c r="K7" s="4"/>
      <c r="L7" s="4"/>
    </row>
    <row r="8" spans="1:13">
      <c r="A8" s="6" t="s">
        <v>0</v>
      </c>
      <c r="B8" s="23">
        <f>SUM(C8:F8)</f>
        <v>76.69302289774312</v>
      </c>
      <c r="C8" s="20">
        <f>[1]Лист1!D4</f>
        <v>8.0438278009379243</v>
      </c>
      <c r="D8" s="20">
        <f>[1]Лист1!E4</f>
        <v>23.992075275984504</v>
      </c>
      <c r="E8" s="20">
        <f>[1]Лист1!F4</f>
        <v>33.667226286877423</v>
      </c>
      <c r="F8" s="20">
        <f>[1]Лист1!G4</f>
        <v>10.989893533943263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3">
        <f>[1]Лист1!C5</f>
        <v>102.267</v>
      </c>
      <c r="C9" s="20">
        <f>[1]Лист1!D5</f>
        <v>10.95068056122885</v>
      </c>
      <c r="D9" s="20">
        <f>[1]Лист1!E5</f>
        <v>30.198008922592273</v>
      </c>
      <c r="E9" s="20">
        <f>[1]Лист1!F5</f>
        <v>48.253586221143088</v>
      </c>
      <c r="F9" s="20">
        <f>[1]Лист1!G5</f>
        <v>12.864724295035792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3">
        <f>B9-B8</f>
        <v>25.573977102256876</v>
      </c>
      <c r="C10" s="23">
        <f>[1]Лист1!D6</f>
        <v>2.906852760290926</v>
      </c>
      <c r="D10" s="23">
        <f>[1]Лист1!E6</f>
        <v>6.2059336466077681</v>
      </c>
      <c r="E10" s="23">
        <f>[1]Лист1!F6</f>
        <v>14.586359934265666</v>
      </c>
      <c r="F10" s="23">
        <f>[1]Лист1!G6</f>
        <v>1.8748307610925288</v>
      </c>
      <c r="G10" s="2"/>
      <c r="H10" s="7"/>
      <c r="I10" s="7"/>
      <c r="J10" s="7"/>
      <c r="K10" s="7"/>
      <c r="L10" s="7"/>
      <c r="M10" s="8"/>
    </row>
    <row r="11" spans="1:13">
      <c r="A11" s="6"/>
      <c r="B11" s="25"/>
      <c r="C11" s="17"/>
      <c r="D11" s="17"/>
      <c r="E11" s="17"/>
      <c r="F11" s="17"/>
      <c r="G11" s="2"/>
      <c r="H11" s="7"/>
      <c r="I11" s="7"/>
      <c r="J11" s="7"/>
      <c r="K11" s="7"/>
      <c r="L11" s="7"/>
      <c r="M11" s="8"/>
    </row>
    <row r="12" spans="1:13">
      <c r="A12" s="10" t="s">
        <v>13</v>
      </c>
      <c r="B12" s="10"/>
      <c r="C12" s="18"/>
      <c r="D12" s="18"/>
      <c r="E12" s="18"/>
      <c r="F12" s="18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4">
        <f>SUM(C13:F13)</f>
        <v>69.416047139679677</v>
      </c>
      <c r="C13" s="21">
        <f>[1]Лист1!D7</f>
        <v>7.4836313244111796</v>
      </c>
      <c r="D13" s="21">
        <f>[1]Лист1!E7</f>
        <v>20.300587848104264</v>
      </c>
      <c r="E13" s="21">
        <f>[1]Лист1!F7</f>
        <v>33.27323379109599</v>
      </c>
      <c r="F13" s="21">
        <f>[1]Лист1!G7</f>
        <v>8.3585941760682516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3">
        <f>SUM(C14:F14)</f>
        <v>102.267</v>
      </c>
      <c r="C14" s="20">
        <f>[1]Лист1!D8</f>
        <v>10.95068056122885</v>
      </c>
      <c r="D14" s="20">
        <f>[1]Лист1!E8</f>
        <v>30.198008922592273</v>
      </c>
      <c r="E14" s="20">
        <f>[1]Лист1!F8</f>
        <v>48.253586221143088</v>
      </c>
      <c r="F14" s="20">
        <f>[1]Лист1!G8</f>
        <v>12.864724295035792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4">
        <f>B14-B13</f>
        <v>32.850952860320319</v>
      </c>
      <c r="C15" s="24">
        <f>[1]Лист1!D9</f>
        <v>3.4670492368176706</v>
      </c>
      <c r="D15" s="24">
        <f>[1]Лист1!E9</f>
        <v>9.8974210744880082</v>
      </c>
      <c r="E15" s="24">
        <f>[1]Лист1!F9</f>
        <v>14.980352430047098</v>
      </c>
      <c r="F15" s="24">
        <f>[1]Лист1!G9</f>
        <v>4.5061301189675405</v>
      </c>
      <c r="G15" s="7"/>
      <c r="H15" s="7"/>
      <c r="I15" s="7"/>
      <c r="J15" s="7"/>
      <c r="K15" s="7"/>
      <c r="L15" s="7"/>
      <c r="M15" s="8"/>
    </row>
    <row r="16" spans="1:13">
      <c r="A16" s="6"/>
      <c r="B16" s="26"/>
      <c r="C16" s="9"/>
      <c r="D16" s="9"/>
      <c r="E16" s="9"/>
      <c r="F16" s="9"/>
      <c r="G16" s="7"/>
      <c r="H16" s="7"/>
      <c r="I16" s="7"/>
      <c r="J16" s="7"/>
      <c r="K16" s="7"/>
      <c r="L16" s="7"/>
      <c r="M16" s="8"/>
    </row>
    <row r="17" spans="1:13">
      <c r="A17" s="10" t="s">
        <v>14</v>
      </c>
      <c r="B17" s="10"/>
      <c r="C17" s="12"/>
      <c r="D17" s="12"/>
      <c r="E17" s="12"/>
      <c r="F17" s="12"/>
      <c r="G17" s="7"/>
      <c r="H17" s="7"/>
      <c r="I17" s="7"/>
      <c r="J17" s="7"/>
      <c r="K17" s="7"/>
      <c r="L17" s="7"/>
      <c r="M17" s="8"/>
    </row>
    <row r="18" spans="1:13">
      <c r="A18" s="6" t="s">
        <v>0</v>
      </c>
      <c r="B18" s="27">
        <f>SUM(C18:F18)</f>
        <v>73.863</v>
      </c>
      <c r="C18" s="22">
        <f>[1]Лист1!D10</f>
        <v>8.0269999999999992</v>
      </c>
      <c r="D18" s="22">
        <f>[1]Лист1!E10</f>
        <v>20.661999999999999</v>
      </c>
      <c r="E18" s="22">
        <f>[1]Лист1!F10</f>
        <v>36.850999999999999</v>
      </c>
      <c r="F18" s="22">
        <f>[1]Лист1!G10</f>
        <v>8.3230000000000004</v>
      </c>
      <c r="G18" s="7"/>
      <c r="H18" s="7"/>
      <c r="I18" s="7"/>
      <c r="J18" s="7"/>
      <c r="K18" s="7"/>
      <c r="L18" s="7"/>
      <c r="M18" s="8"/>
    </row>
    <row r="19" spans="1:13">
      <c r="A19" s="6" t="s">
        <v>1</v>
      </c>
      <c r="B19" s="23">
        <f>SUM(C19:F19)</f>
        <v>102.267</v>
      </c>
      <c r="C19" s="20">
        <f>[1]Лист1!D11</f>
        <v>10.95068056122885</v>
      </c>
      <c r="D19" s="20">
        <f>[1]Лист1!E11</f>
        <v>30.198008922592273</v>
      </c>
      <c r="E19" s="20">
        <f>[1]Лист1!F11</f>
        <v>48.253586221143088</v>
      </c>
      <c r="F19" s="20">
        <f>[1]Лист1!G11</f>
        <v>12.864724295035792</v>
      </c>
      <c r="G19" s="7"/>
      <c r="H19" s="7"/>
      <c r="I19" s="7"/>
      <c r="J19" s="7"/>
      <c r="K19" s="7"/>
      <c r="L19" s="7"/>
      <c r="M19" s="8"/>
    </row>
    <row r="20" spans="1:13">
      <c r="A20" s="6" t="s">
        <v>2</v>
      </c>
      <c r="B20" s="27">
        <f>B19-B18</f>
        <v>28.403999999999996</v>
      </c>
      <c r="C20" s="19">
        <f>[1]Лист1!D12</f>
        <v>2.923680561228851</v>
      </c>
      <c r="D20" s="19">
        <f>[1]Лист1!E12</f>
        <v>9.5360089225922735</v>
      </c>
      <c r="E20" s="19">
        <f>[1]Лист1!F12</f>
        <v>11.402586221143089</v>
      </c>
      <c r="F20" s="19">
        <f>[1]Лист1!G12</f>
        <v>4.5417242950357917</v>
      </c>
      <c r="G20" s="7"/>
      <c r="H20" s="7"/>
      <c r="I20" s="7"/>
      <c r="J20" s="7"/>
      <c r="K20" s="7"/>
      <c r="L20" s="7"/>
      <c r="M20" s="8"/>
    </row>
    <row r="21" spans="1:13">
      <c r="A21" s="6"/>
      <c r="B21" s="28"/>
      <c r="C21" s="16"/>
      <c r="D21" s="16"/>
      <c r="E21" s="16"/>
      <c r="F21" s="16"/>
      <c r="G21" s="7"/>
      <c r="H21" s="7"/>
      <c r="I21" s="7"/>
      <c r="J21" s="7"/>
      <c r="K21" s="7"/>
      <c r="L21" s="7"/>
      <c r="M21" s="8"/>
    </row>
    <row r="22" spans="1:13">
      <c r="A22" s="13" t="s">
        <v>15</v>
      </c>
      <c r="B22" s="14" t="s">
        <v>11</v>
      </c>
      <c r="C22" s="15" t="s">
        <v>7</v>
      </c>
      <c r="D22" s="15" t="s">
        <v>8</v>
      </c>
      <c r="E22" s="15" t="s">
        <v>9</v>
      </c>
      <c r="F22" s="15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26">
        <f>SUM(B8,B13,B18)/3</f>
        <v>73.324023345807589</v>
      </c>
      <c r="C23" s="26">
        <f t="shared" ref="C23:F23" si="0">SUM(C8,C13,C18)/3</f>
        <v>7.8514863751163686</v>
      </c>
      <c r="D23" s="26">
        <f t="shared" si="0"/>
        <v>21.651554374696257</v>
      </c>
      <c r="E23" s="26">
        <f t="shared" si="0"/>
        <v>34.597153359324473</v>
      </c>
      <c r="F23" s="26">
        <f t="shared" si="0"/>
        <v>9.2238292366705057</v>
      </c>
      <c r="G23" s="7"/>
      <c r="H23" s="7"/>
      <c r="I23" s="7"/>
      <c r="J23" s="7"/>
      <c r="K23" s="7"/>
      <c r="L23" s="7"/>
      <c r="M23" s="8"/>
    </row>
    <row r="24" spans="1:13">
      <c r="A24" s="6" t="s">
        <v>1</v>
      </c>
      <c r="B24" s="26">
        <f t="shared" ref="B24:F25" si="1">SUM(B9,B14,B19)/3</f>
        <v>102.267</v>
      </c>
      <c r="C24" s="26">
        <f t="shared" si="1"/>
        <v>10.95068056122885</v>
      </c>
      <c r="D24" s="26">
        <f t="shared" si="1"/>
        <v>30.198008922592276</v>
      </c>
      <c r="E24" s="26">
        <f t="shared" si="1"/>
        <v>48.253586221143088</v>
      </c>
      <c r="F24" s="26">
        <f t="shared" si="1"/>
        <v>12.864724295035792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26">
        <f t="shared" si="1"/>
        <v>28.942976654192396</v>
      </c>
      <c r="C25" s="26">
        <f t="shared" si="1"/>
        <v>3.0991941861124825</v>
      </c>
      <c r="D25" s="26">
        <f t="shared" si="1"/>
        <v>8.5464545478960172</v>
      </c>
      <c r="E25" s="26">
        <f t="shared" si="1"/>
        <v>13.656432861818617</v>
      </c>
      <c r="F25" s="26">
        <f t="shared" si="1"/>
        <v>3.6408950583652868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5">
    <mergeCell ref="A2:F2"/>
    <mergeCell ref="A5:A6"/>
    <mergeCell ref="B5:B6"/>
    <mergeCell ref="C5:F5"/>
    <mergeCell ref="A3:F3"/>
  </mergeCells>
  <dataValidations count="1">
    <dataValidation type="decimal" allowBlank="1" showErrorMessage="1" errorTitle="Ошибка" error="Допускается ввод только действительных чисел!" sqref="B13:F15 B8:F10 B18:F20" xr:uid="{00000000-0002-0000-0000-000000000000}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2023-04-14T08:37:46Z</dcterms:modified>
</cp:coreProperties>
</file>