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5457E67A-D317-4489-8B88-58090BA4EE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externalReferences>
    <externalReference r:id="rId2"/>
  </externalReferences>
  <definedNames>
    <definedName name="_xlnm.Print_Area" localSheetId="0">Лист1!$A$1:$F$30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C14" i="1"/>
  <c r="F15" i="1"/>
  <c r="B10" i="1"/>
  <c r="C10" i="1"/>
  <c r="D10" i="1"/>
  <c r="E10" i="1"/>
  <c r="F10" i="1"/>
  <c r="D20" i="1" l="1"/>
  <c r="E20" i="1"/>
  <c r="F20" i="1"/>
  <c r="C20" i="1"/>
  <c r="D15" i="1"/>
  <c r="E15" i="1"/>
  <c r="C15" i="1"/>
  <c r="B15" i="1" l="1"/>
  <c r="B20" i="1"/>
  <c r="C19" i="1"/>
  <c r="D19" i="1"/>
  <c r="E19" i="1"/>
  <c r="F19" i="1"/>
  <c r="D14" i="1"/>
  <c r="F14" i="1"/>
  <c r="B9" i="1"/>
  <c r="B19" i="1" l="1"/>
  <c r="B14" i="1"/>
  <c r="C23" i="1" l="1"/>
  <c r="D23" i="1"/>
  <c r="E23" i="1"/>
  <c r="F23" i="1"/>
  <c r="B18" i="1" l="1"/>
  <c r="B13" i="1"/>
  <c r="B8" i="1"/>
  <c r="C24" i="1" l="1"/>
  <c r="B23" i="1"/>
  <c r="C25" i="1"/>
  <c r="F25" i="1" l="1"/>
  <c r="F24" i="1"/>
  <c r="B25" i="1"/>
  <c r="E24" i="1"/>
  <c r="E25" i="1"/>
  <c r="D24" i="1"/>
  <c r="D25" i="1"/>
  <c r="B24" i="1"/>
</calcChain>
</file>

<file path=xl/sharedStrings.xml><?xml version="1.0" encoding="utf-8"?>
<sst xmlns="http://schemas.openxmlformats.org/spreadsheetml/2006/main" count="30" uniqueCount="17">
  <si>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</si>
  <si>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</si>
  <si>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</si>
  <si>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</si>
  <si>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</si>
  <si>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</si>
  <si>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</si>
  <si>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</si>
  <si>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</si>
  <si>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</si>
  <si>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</si>
  <si>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</si>
  <si>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за 3 квартал 2023 года</t>
  </si>
  <si>
    <t>июль</t>
  </si>
  <si>
    <t xml:space="preserve">август </t>
  </si>
  <si>
    <t>сентябрь</t>
  </si>
  <si>
    <t>итого за 3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</si>
</sst>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9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8" fontId="13" fillId="0" borderId="0" applyFont="0" applyFill="0" applyBorder="0" applyAlignment="0" applyProtection="0"/>
    <xf numFmtId="170" fontId="4" fillId="3" borderId="0">
      <protection locked="0"/>
    </xf>
    <xf numFmtId="0" fontId="14" fillId="0" borderId="0" applyFill="0" applyBorder="0" applyProtection="0">
      <alignment vertical="center"/>
    </xf>
    <xf numFmtId="166" fontId="4" fillId="3" borderId="0">
      <protection locked="0"/>
    </xf>
    <xf numFmtId="167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1" applyFont="1" applyAlignment="1">
      <alignment wrapText="1"/>
    </xf>
    <xf numFmtId="164" fontId="5" fillId="0" borderId="0" xfId="1" applyFont="1"/>
    <xf numFmtId="164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5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5" fontId="6" fillId="2" borderId="1" xfId="1" applyNumberFormat="1" applyFont="1" applyFill="1" applyBorder="1" applyAlignment="1">
      <alignment horizontal="left" wrapText="1" indent="4"/>
    </xf>
    <xf numFmtId="164" fontId="6" fillId="2" borderId="1" xfId="1" applyFont="1" applyFill="1" applyBorder="1" applyAlignment="1">
      <alignment horizontal="center" wrapText="1"/>
    </xf>
    <xf numFmtId="164" fontId="5" fillId="0" borderId="1" xfId="1" applyFont="1" applyBorder="1" applyAlignment="1">
      <alignment horizontal="left" wrapText="1" indent="4"/>
    </xf>
    <xf numFmtId="165" fontId="26" fillId="0" borderId="1" xfId="1" applyNumberFormat="1" applyFont="1" applyBorder="1" applyAlignment="1">
      <alignment horizontal="center" wrapText="1"/>
    </xf>
    <xf numFmtId="165" fontId="26" fillId="2" borderId="1" xfId="1" applyNumberFormat="1" applyFont="1" applyFill="1" applyBorder="1" applyAlignment="1">
      <alignment horizontal="center" wrapText="1"/>
    </xf>
    <xf numFmtId="166" fontId="27" fillId="0" borderId="1" xfId="2" applyNumberFormat="1" applyFont="1" applyFill="1" applyBorder="1" applyAlignment="1">
      <alignment horizontal="center" vertical="center"/>
    </xf>
    <xf numFmtId="167" fontId="26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5" xfId="2" applyNumberFormat="1" applyFont="1" applyFill="1" applyBorder="1" applyAlignment="1" applyProtection="1">
      <alignment horizontal="center" vertical="center"/>
      <protection locked="0"/>
    </xf>
    <xf numFmtId="167" fontId="27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1" xfId="2" applyNumberFormat="1" applyFont="1" applyFill="1" applyBorder="1" applyAlignment="1">
      <alignment horizontal="center" vertical="center"/>
    </xf>
    <xf numFmtId="167" fontId="26" fillId="0" borderId="5" xfId="2" applyNumberFormat="1" applyFont="1" applyFill="1" applyBorder="1" applyAlignment="1">
      <alignment horizontal="center" vertical="center"/>
    </xf>
    <xf numFmtId="165" fontId="26" fillId="0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left" wrapText="1" indent="4"/>
    </xf>
    <xf numFmtId="167" fontId="27" fillId="0" borderId="1" xfId="2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left" wrapText="1" indent="4"/>
    </xf>
    <xf numFmtId="167" fontId="26" fillId="0" borderId="6" xfId="2" applyNumberFormat="1" applyFont="1" applyFill="1" applyBorder="1" applyAlignment="1" applyProtection="1">
      <alignment horizontal="center" vertical="center"/>
      <protection locked="0"/>
    </xf>
    <xf numFmtId="165" fontId="5" fillId="0" borderId="6" xfId="1" applyNumberFormat="1" applyFont="1" applyBorder="1" applyAlignment="1">
      <alignment horizontal="right" wrapText="1" indent="4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</cellXfs>
  <cellStyles count="48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ells 2" xfId="19" xr:uid="{00000000-0005-0000-0000-00000F000000}"/>
    <cellStyle name="Currency [0]" xfId="20" xr:uid="{00000000-0005-0000-0000-000010000000}"/>
    <cellStyle name="currency1" xfId="21" xr:uid="{00000000-0005-0000-0000-000011000000}"/>
    <cellStyle name="Currency2" xfId="22" xr:uid="{00000000-0005-0000-0000-000012000000}"/>
    <cellStyle name="currency3" xfId="23" xr:uid="{00000000-0005-0000-0000-000013000000}"/>
    <cellStyle name="currency4" xfId="24" xr:uid="{00000000-0005-0000-0000-000014000000}"/>
    <cellStyle name="Followed Hyperlink" xfId="25" xr:uid="{00000000-0005-0000-0000-000015000000}"/>
    <cellStyle name="Header 3" xfId="26" xr:uid="{00000000-0005-0000-0000-000016000000}"/>
    <cellStyle name="Hyperlink" xfId="27" xr:uid="{00000000-0005-0000-0000-000017000000}"/>
    <cellStyle name="normal" xfId="28" xr:uid="{00000000-0005-0000-0000-000018000000}"/>
    <cellStyle name="Normal1" xfId="29" xr:uid="{00000000-0005-0000-0000-000019000000}"/>
    <cellStyle name="Normal2" xfId="30" xr:uid="{00000000-0005-0000-0000-00001A000000}"/>
    <cellStyle name="Percent1" xfId="31" xr:uid="{00000000-0005-0000-0000-00001B000000}"/>
    <cellStyle name="Title 4" xfId="32" xr:uid="{00000000-0005-0000-0000-00001C000000}"/>
    <cellStyle name="Ввод  2" xfId="33" xr:uid="{00000000-0005-0000-0000-00001D000000}"/>
    <cellStyle name="Гиперссылка" xfId="34" builtinId="8" customBuiltin="1"/>
    <cellStyle name="Гиперссылка 2 2 2" xfId="35" xr:uid="{00000000-0005-0000-0000-00001F000000}"/>
    <cellStyle name="Гиперссылка 4 6" xfId="36" xr:uid="{00000000-0005-0000-0000-000020000000}"/>
    <cellStyle name="Гиперссылка 5" xfId="37" xr:uid="{00000000-0005-0000-0000-000021000000}"/>
    <cellStyle name="Заголовок" xfId="38" xr:uid="{00000000-0005-0000-0000-000022000000}"/>
    <cellStyle name="ЗаголовокСтолбца" xfId="39" xr:uid="{00000000-0005-0000-0000-000023000000}"/>
    <cellStyle name="Обычный" xfId="0" builtinId="0"/>
    <cellStyle name="Обычный 10" xfId="2" xr:uid="{00000000-0005-0000-0000-000025000000}"/>
    <cellStyle name="Обычный 11" xfId="40" xr:uid="{00000000-0005-0000-0000-000026000000}"/>
    <cellStyle name="Обычный 11 2" xfId="46" xr:uid="{00000000-0005-0000-0000-000027000000}"/>
    <cellStyle name="Обычный 12 3 2" xfId="41" xr:uid="{00000000-0005-0000-0000-000028000000}"/>
    <cellStyle name="Обычный 12 3 2 2" xfId="47" xr:uid="{00000000-0005-0000-0000-000029000000}"/>
    <cellStyle name="Обычный 2" xfId="42" xr:uid="{00000000-0005-0000-0000-00002A000000}"/>
    <cellStyle name="Обычный 2 14" xfId="43" xr:uid="{00000000-0005-0000-0000-00002B000000}"/>
    <cellStyle name="Обычный 3" xfId="45" xr:uid="{00000000-0005-0000-0000-00002C000000}"/>
    <cellStyle name="Обычный 3 3 2" xfId="44" xr:uid="{00000000-0005-0000-0000-00002D000000}"/>
    <cellStyle name="Обычный 4" xfId="3" xr:uid="{00000000-0005-0000-0000-00002E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59;&#1050;&#1054;&#1042;&#1054;&#1044;&#1048;&#1058;&#1045;&#1051;&#1068;\Downloads\&#1056;&#1072;&#1089;&#1095;&#1105;&#1090;%20&#1084;&#1086;&#1097;&#1085;&#1086;&#1089;&#109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">
          <cell r="D4">
            <v>8.0438278009379243</v>
          </cell>
        </row>
        <row r="5">
          <cell r="C5">
            <v>102.267</v>
          </cell>
        </row>
        <row r="8">
          <cell r="E8">
            <v>30.198008922592273</v>
          </cell>
          <cell r="G8">
            <v>12.864724295035792</v>
          </cell>
        </row>
        <row r="11">
          <cell r="D11">
            <v>10.95068056122885</v>
          </cell>
          <cell r="E11">
            <v>30.198008922592273</v>
          </cell>
          <cell r="F11">
            <v>48.253586221143088</v>
          </cell>
          <cell r="G11">
            <v>12.864724295035792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topLeftCell="A4" zoomScaleNormal="100" zoomScaleSheetLayoutView="100" workbookViewId="0">
      <selection activeCell="I8" sqref="I8"/>
    </sheetView>
  </sheetViews>
  <sheetFormatPr defaultColWidth="9.21875" defaultRowHeight="15.6"/>
  <cols>
    <col min="1" max="1" width="42.21875" style="1" customWidth="1"/>
    <col min="2" max="6" width="18.44140625" style="1" bestFit="1" customWidth="1"/>
    <col min="7" max="7" width="9.21875" style="1"/>
    <col min="8" max="8" width="12.21875" style="2" bestFit="1" customWidth="1"/>
    <col min="9" max="16384" width="9.21875" style="2"/>
  </cols>
  <sheetData>
    <row r="2" spans="1:13" ht="32.25" customHeight="1">
      <c r="A2" s="31" t="s">
        <v>3</v>
      </c>
      <c r="B2" s="31"/>
      <c r="C2" s="31"/>
      <c r="D2" s="31"/>
      <c r="E2" s="31"/>
      <c r="F2" s="31"/>
    </row>
    <row r="3" spans="1:13">
      <c r="A3" s="31" t="s">
        <v>12</v>
      </c>
      <c r="B3" s="31"/>
      <c r="C3" s="31"/>
      <c r="D3" s="31"/>
      <c r="E3" s="31"/>
      <c r="F3" s="31"/>
    </row>
    <row r="5" spans="1:13" ht="42.75" customHeight="1">
      <c r="A5" s="32" t="s">
        <v>4</v>
      </c>
      <c r="B5" s="33" t="s">
        <v>5</v>
      </c>
      <c r="C5" s="33" t="s">
        <v>6</v>
      </c>
      <c r="D5" s="33"/>
      <c r="E5" s="33"/>
      <c r="F5" s="33"/>
      <c r="G5" s="3"/>
      <c r="H5" s="4"/>
      <c r="I5" s="4"/>
      <c r="J5" s="4"/>
      <c r="K5" s="4"/>
      <c r="L5" s="4"/>
    </row>
    <row r="6" spans="1:13" ht="28.5" customHeight="1">
      <c r="A6" s="32"/>
      <c r="B6" s="33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13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60.415999999999997</v>
      </c>
      <c r="C8" s="20">
        <v>7.29</v>
      </c>
      <c r="D8" s="20">
        <v>15.254</v>
      </c>
      <c r="E8" s="20">
        <v>31.303999999999998</v>
      </c>
      <c r="F8" s="20">
        <v>6.5679999999999996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[1]Лист1!C5</f>
        <v>102.267</v>
      </c>
      <c r="C9" s="20">
        <v>10.951000000000001</v>
      </c>
      <c r="D9" s="20">
        <v>30.198</v>
      </c>
      <c r="E9" s="20">
        <v>48.253999999999998</v>
      </c>
      <c r="F9" s="20">
        <v>12.864699999999999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 t="shared" ref="B10:E10" si="0">B9-B8</f>
        <v>41.850999999999999</v>
      </c>
      <c r="C10" s="23">
        <f t="shared" si="0"/>
        <v>3.6610000000000005</v>
      </c>
      <c r="D10" s="23">
        <f t="shared" si="0"/>
        <v>14.944000000000001</v>
      </c>
      <c r="E10" s="23">
        <f t="shared" si="0"/>
        <v>16.95</v>
      </c>
      <c r="F10" s="23">
        <f>F9-F8</f>
        <v>6.2966999999999995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14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59.472000000000001</v>
      </c>
      <c r="C13" s="21">
        <v>6.9340000000000002</v>
      </c>
      <c r="D13" s="21">
        <v>16.085999999999999</v>
      </c>
      <c r="E13" s="21">
        <v>29.715</v>
      </c>
      <c r="F13" s="20">
        <v>6.7370000000000001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102.26773321762806</v>
      </c>
      <c r="C14" s="20">
        <f>C9</f>
        <v>10.951000000000001</v>
      </c>
      <c r="D14" s="20">
        <f>[1]Лист1!E8</f>
        <v>30.198008922592273</v>
      </c>
      <c r="E14" s="29">
        <f>E9</f>
        <v>48.253999999999998</v>
      </c>
      <c r="F14" s="20">
        <f>[1]Лист1!G8</f>
        <v>12.864724295035792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C15+D15+E15+F15</f>
        <v>42.795733217628062</v>
      </c>
      <c r="C15" s="24">
        <f>C14-C13</f>
        <v>4.0170000000000003</v>
      </c>
      <c r="D15" s="24">
        <f t="shared" ref="D15:E15" si="1">D14-D13</f>
        <v>14.112008922592274</v>
      </c>
      <c r="E15" s="24">
        <f t="shared" si="1"/>
        <v>18.538999999999998</v>
      </c>
      <c r="F15" s="23">
        <f>F14-F13</f>
        <v>6.127724295035792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30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15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60.369</v>
      </c>
      <c r="C18" s="22">
        <v>6.9089999999999998</v>
      </c>
      <c r="D18" s="22">
        <v>16.530999999999999</v>
      </c>
      <c r="E18" s="22">
        <v>29.608000000000001</v>
      </c>
      <c r="F18" s="22">
        <v>7.3209999999999997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102.267</v>
      </c>
      <c r="C19" s="20">
        <f>[1]Лист1!D11</f>
        <v>10.95068056122885</v>
      </c>
      <c r="D19" s="20">
        <f>[1]Лист1!E11</f>
        <v>30.198008922592273</v>
      </c>
      <c r="E19" s="20">
        <f>[1]Лист1!F11</f>
        <v>48.253586221143088</v>
      </c>
      <c r="F19" s="20">
        <f>[1]Лист1!G11</f>
        <v>12.864724295035792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C20+D20+E20+F20</f>
        <v>41.898000000000003</v>
      </c>
      <c r="C20" s="19">
        <f>C19-C18</f>
        <v>4.0416805612288504</v>
      </c>
      <c r="D20" s="19">
        <f t="shared" ref="D20:F20" si="2">D19-D18</f>
        <v>13.667008922592274</v>
      </c>
      <c r="E20" s="19">
        <f t="shared" si="2"/>
        <v>18.645586221143088</v>
      </c>
      <c r="F20" s="19">
        <f t="shared" si="2"/>
        <v>5.5437242950357923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16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60.085666666666668</v>
      </c>
      <c r="C23" s="26">
        <f t="shared" ref="C23:F23" si="3">SUM(C8,C13,C18)/3</f>
        <v>7.0443333333333333</v>
      </c>
      <c r="D23" s="26">
        <f t="shared" si="3"/>
        <v>15.956999999999999</v>
      </c>
      <c r="E23" s="26">
        <f t="shared" si="3"/>
        <v>30.209</v>
      </c>
      <c r="F23" s="26">
        <f t="shared" si="3"/>
        <v>6.8753333333333329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4">SUM(B9,B14,B19)/3</f>
        <v>102.26724440587601</v>
      </c>
      <c r="C24" s="26">
        <f t="shared" si="4"/>
        <v>10.950893520409616</v>
      </c>
      <c r="D24" s="26">
        <f t="shared" si="4"/>
        <v>30.198005948394847</v>
      </c>
      <c r="E24" s="26">
        <f t="shared" si="4"/>
        <v>48.253862073714366</v>
      </c>
      <c r="F24" s="26">
        <f t="shared" si="4"/>
        <v>12.864716196690528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4"/>
        <v>42.181577739209352</v>
      </c>
      <c r="C25" s="26">
        <f t="shared" si="4"/>
        <v>3.9065601870762841</v>
      </c>
      <c r="D25" s="26">
        <f t="shared" si="4"/>
        <v>14.24100594839485</v>
      </c>
      <c r="E25" s="26">
        <f t="shared" si="4"/>
        <v>18.044862073714359</v>
      </c>
      <c r="F25" s="26">
        <f t="shared" si="4"/>
        <v>5.9893828633571955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18:F20 B8:F1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2023-10-13T09:35:06Z</dcterms:modified>
</cp:coreProperties>
</file>