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/>
  </bookViews>
  <sheets>
    <sheet name="Лист1" sheetId="1" r:id="rId1"/>
  </sheets>
  <externalReferences>
    <externalReference r:id="rId2"/>
  </externalReference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C14" i="1"/>
  <c r="F15" i="1"/>
  <c r="C10" i="1"/>
  <c r="D10" i="1"/>
  <c r="E10" i="1"/>
  <c r="F10" i="1"/>
  <c r="D20" i="1" l="1"/>
  <c r="E20" i="1"/>
  <c r="F20" i="1"/>
  <c r="C20" i="1"/>
  <c r="D15" i="1"/>
  <c r="E15" i="1"/>
  <c r="C15" i="1"/>
  <c r="B15" i="1" l="1"/>
  <c r="B20" i="1"/>
  <c r="C19" i="1"/>
  <c r="D19" i="1"/>
  <c r="E19" i="1"/>
  <c r="F19" i="1"/>
  <c r="D14" i="1"/>
  <c r="F14" i="1"/>
  <c r="B9" i="1"/>
  <c r="B19" i="1" l="1"/>
  <c r="B14" i="1"/>
  <c r="C23" i="1" l="1"/>
  <c r="D23" i="1"/>
  <c r="E23" i="1"/>
  <c r="F23" i="1"/>
  <c r="B18" i="1" l="1"/>
  <c r="B13" i="1"/>
  <c r="B8" i="1"/>
  <c r="B10" i="1" s="1"/>
  <c r="C24" i="1" l="1"/>
  <c r="B23" i="1"/>
  <c r="C25" i="1"/>
  <c r="F25" i="1" l="1"/>
  <c r="F24" i="1"/>
  <c r="B25" i="1"/>
  <c r="E24" i="1"/>
  <c r="E25" i="1"/>
  <c r="D24" i="1"/>
  <c r="D25" i="1"/>
  <c r="B24" i="1"/>
</calcChain>
</file>

<file path=xl/sharedStrings.xml><?xml version="1.0" encoding="utf-8"?>
<sst xmlns="http://schemas.openxmlformats.org/spreadsheetml/2006/main" count="30" uniqueCount="17">
  <si>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</si>
  <si>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</si>
  <si>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</si>
  <si>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</si>
  <si>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</si>
  <si>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</si>
  <si>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</si>
  <si>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</si>
  <si>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</si>
  <si>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</si>
  <si>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</si>
  <si>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</si>
  <si>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октябрь</t>
  </si>
  <si>
    <t>ноябрь</t>
  </si>
  <si>
    <t>декабрь</t>
  </si>
  <si>
    <t>итого за 4 квартал</t>
  </si>
  <si>
    <t>за 4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</si>
</sst>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7" fillId="0" borderId="1" xfId="2" applyNumberFormat="1" applyFont="1" applyFill="1" applyBorder="1" applyAlignment="1">
      <alignment horizontal="center" vertical="center"/>
    </xf>
    <xf numFmtId="166" fontId="26" fillId="0" borderId="1" xfId="2" applyNumberFormat="1" applyFont="1" applyFill="1" applyBorder="1" applyAlignment="1" applyProtection="1">
      <alignment horizontal="center" vertical="center"/>
      <protection locked="0"/>
    </xf>
    <xf numFmtId="166" fontId="26" fillId="0" borderId="5" xfId="2" applyNumberFormat="1" applyFont="1" applyFill="1" applyBorder="1" applyAlignment="1" applyProtection="1">
      <alignment horizontal="center" vertical="center"/>
      <protection locked="0"/>
    </xf>
    <xf numFmtId="166" fontId="27" fillId="0" borderId="1" xfId="2" applyNumberFormat="1" applyFont="1" applyFill="1" applyBorder="1" applyAlignment="1" applyProtection="1">
      <alignment horizontal="center" vertical="center"/>
      <protection locked="0"/>
    </xf>
    <xf numFmtId="166" fontId="26" fillId="0" borderId="1" xfId="2" applyNumberFormat="1" applyFont="1" applyFill="1" applyBorder="1" applyAlignment="1">
      <alignment horizontal="center" vertical="center"/>
    </xf>
    <xf numFmtId="166" fontId="26" fillId="0" borderId="5" xfId="2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left" wrapText="1" indent="4"/>
    </xf>
    <xf numFmtId="166" fontId="27" fillId="0" borderId="1" xfId="2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left" wrapText="1" indent="4"/>
    </xf>
    <xf numFmtId="166" fontId="26" fillId="0" borderId="6" xfId="2" applyNumberFormat="1" applyFont="1" applyFill="1" applyBorder="1" applyAlignment="1" applyProtection="1">
      <alignment horizontal="center" vertical="center"/>
      <protection locked="0"/>
    </xf>
    <xf numFmtId="164" fontId="5" fillId="0" borderId="6" xfId="1" applyNumberFormat="1" applyFont="1" applyBorder="1" applyAlignment="1">
      <alignment horizontal="right" wrapText="1" indent="4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6;&#1059;&#1050;&#1054;&#1042;&#1054;&#1044;&#1048;&#1058;&#1045;&#1051;&#1068;\Downloads\&#1056;&#1072;&#1089;&#1095;&#1105;&#1090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">
          <cell r="D4">
            <v>8.0438278009379243</v>
          </cell>
        </row>
        <row r="5">
          <cell r="C5">
            <v>102.267</v>
          </cell>
        </row>
        <row r="8">
          <cell r="E8">
            <v>30.198008922592273</v>
          </cell>
          <cell r="G8">
            <v>12.864724295035792</v>
          </cell>
        </row>
        <row r="11">
          <cell r="D11">
            <v>10.95068056122885</v>
          </cell>
          <cell r="E11">
            <v>30.198008922592273</v>
          </cell>
          <cell r="F11">
            <v>48.253586221143088</v>
          </cell>
          <cell r="G11">
            <v>12.864724295035792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zoomScaleNormal="100" zoomScaleSheetLayoutView="100" workbookViewId="0">
      <selection activeCell="H22" sqref="H22"/>
    </sheetView>
  </sheetViews>
  <sheetFormatPr defaultColWidth="9.28515625" defaultRowHeight="15.75" x14ac:dyDescent="0.25"/>
  <cols>
    <col min="1" max="1" width="42.28515625" style="1" customWidth="1"/>
    <col min="2" max="6" width="18.42578125" style="1" bestFit="1" customWidth="1"/>
    <col min="7" max="7" width="9.28515625" style="1"/>
    <col min="8" max="8" width="12.28515625" style="2" bestFit="1" customWidth="1"/>
    <col min="9" max="16384" width="9.28515625" style="2"/>
  </cols>
  <sheetData>
    <row r="2" spans="1:13" ht="32.25" customHeight="1" x14ac:dyDescent="0.25">
      <c r="A2" s="31" t="s">
        <v>3</v>
      </c>
      <c r="B2" s="31"/>
      <c r="C2" s="31"/>
      <c r="D2" s="31"/>
      <c r="E2" s="31"/>
      <c r="F2" s="31"/>
    </row>
    <row r="3" spans="1:13" x14ac:dyDescent="0.25">
      <c r="A3" s="31" t="s">
        <v>16</v>
      </c>
      <c r="B3" s="31"/>
      <c r="C3" s="31"/>
      <c r="D3" s="31"/>
      <c r="E3" s="31"/>
      <c r="F3" s="31"/>
    </row>
    <row r="5" spans="1:13" ht="42.75" customHeight="1" x14ac:dyDescent="0.25">
      <c r="A5" s="32" t="s">
        <v>4</v>
      </c>
      <c r="B5" s="33" t="s">
        <v>5</v>
      </c>
      <c r="C5" s="33" t="s">
        <v>6</v>
      </c>
      <c r="D5" s="33"/>
      <c r="E5" s="33"/>
      <c r="F5" s="33"/>
      <c r="G5" s="3"/>
      <c r="H5" s="4"/>
      <c r="I5" s="4"/>
      <c r="J5" s="4"/>
      <c r="K5" s="4"/>
      <c r="L5" s="4"/>
    </row>
    <row r="6" spans="1:13" ht="28.5" customHeight="1" x14ac:dyDescent="0.25">
      <c r="A6" s="32"/>
      <c r="B6" s="33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x14ac:dyDescent="0.25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 x14ac:dyDescent="0.25">
      <c r="A8" s="6" t="s">
        <v>0</v>
      </c>
      <c r="B8" s="23">
        <f>SUM(C8:F8)</f>
        <v>66.762</v>
      </c>
      <c r="C8" s="20">
        <v>7.9610000000000003</v>
      </c>
      <c r="D8" s="20">
        <v>19.785</v>
      </c>
      <c r="E8" s="20">
        <v>31.408999999999999</v>
      </c>
      <c r="F8" s="20">
        <v>7.6070000000000002</v>
      </c>
      <c r="G8" s="2"/>
      <c r="H8" s="7"/>
      <c r="I8" s="7"/>
      <c r="J8" s="7"/>
      <c r="K8" s="7"/>
      <c r="L8" s="7"/>
      <c r="M8" s="8"/>
    </row>
    <row r="9" spans="1:13" x14ac:dyDescent="0.25">
      <c r="A9" s="6" t="s">
        <v>1</v>
      </c>
      <c r="B9" s="23">
        <f>[1]Лист1!C5</f>
        <v>102.267</v>
      </c>
      <c r="C9" s="20">
        <v>10.951000000000001</v>
      </c>
      <c r="D9" s="20">
        <v>30.198</v>
      </c>
      <c r="E9" s="20">
        <v>48.253999999999998</v>
      </c>
      <c r="F9" s="20">
        <v>12.864699999999999</v>
      </c>
      <c r="G9" s="2"/>
      <c r="H9" s="7"/>
      <c r="I9" s="7"/>
      <c r="J9" s="7"/>
      <c r="K9" s="7"/>
      <c r="L9" s="7"/>
      <c r="M9" s="8"/>
    </row>
    <row r="10" spans="1:13" x14ac:dyDescent="0.25">
      <c r="A10" s="6" t="s">
        <v>2</v>
      </c>
      <c r="B10" s="23">
        <f t="shared" ref="B10:E10" si="0">B9-B8</f>
        <v>35.504999999999995</v>
      </c>
      <c r="C10" s="23">
        <f t="shared" si="0"/>
        <v>2.99</v>
      </c>
      <c r="D10" s="23">
        <f t="shared" si="0"/>
        <v>10.413</v>
      </c>
      <c r="E10" s="23">
        <f t="shared" si="0"/>
        <v>16.844999999999999</v>
      </c>
      <c r="F10" s="23">
        <f>F9-F8</f>
        <v>5.2576999999999989</v>
      </c>
      <c r="G10" s="2"/>
      <c r="H10" s="7"/>
      <c r="I10" s="7"/>
      <c r="J10" s="7"/>
      <c r="K10" s="7"/>
      <c r="L10" s="7"/>
      <c r="M10" s="8"/>
    </row>
    <row r="11" spans="1:13" x14ac:dyDescent="0.25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 x14ac:dyDescent="0.25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 x14ac:dyDescent="0.25">
      <c r="A13" s="6" t="s">
        <v>0</v>
      </c>
      <c r="B13" s="24">
        <f>SUM(C13:F13)</f>
        <v>69.116</v>
      </c>
      <c r="C13" s="21">
        <v>8.2919999999999998</v>
      </c>
      <c r="D13" s="21">
        <v>19.86</v>
      </c>
      <c r="E13" s="21">
        <v>32.688000000000002</v>
      </c>
      <c r="F13" s="20">
        <v>8.2759999999999998</v>
      </c>
      <c r="G13" s="7"/>
      <c r="H13" s="7"/>
      <c r="I13" s="7"/>
      <c r="J13" s="7"/>
      <c r="K13" s="7"/>
      <c r="L13" s="7"/>
      <c r="M13" s="8"/>
    </row>
    <row r="14" spans="1:13" x14ac:dyDescent="0.25">
      <c r="A14" s="6" t="s">
        <v>1</v>
      </c>
      <c r="B14" s="23">
        <f>SUM(C14:F14)</f>
        <v>102.26773321762806</v>
      </c>
      <c r="C14" s="20">
        <f>C9</f>
        <v>10.951000000000001</v>
      </c>
      <c r="D14" s="20">
        <f>[1]Лист1!E8</f>
        <v>30.198008922592273</v>
      </c>
      <c r="E14" s="29">
        <f>E9</f>
        <v>48.253999999999998</v>
      </c>
      <c r="F14" s="20">
        <f>[1]Лист1!G8</f>
        <v>12.864724295035792</v>
      </c>
      <c r="G14" s="7"/>
      <c r="H14" s="7"/>
      <c r="I14" s="7"/>
      <c r="J14" s="7"/>
      <c r="K14" s="7"/>
      <c r="L14" s="7"/>
      <c r="M14" s="8"/>
    </row>
    <row r="15" spans="1:13" x14ac:dyDescent="0.25">
      <c r="A15" s="6" t="s">
        <v>2</v>
      </c>
      <c r="B15" s="24">
        <f>C15+D15+E15+F15</f>
        <v>33.151733217628063</v>
      </c>
      <c r="C15" s="24">
        <f>C14-C13</f>
        <v>2.6590000000000007</v>
      </c>
      <c r="D15" s="24">
        <f t="shared" ref="D15:E15" si="1">D14-D13</f>
        <v>10.338008922592273</v>
      </c>
      <c r="E15" s="24">
        <f t="shared" si="1"/>
        <v>15.565999999999995</v>
      </c>
      <c r="F15" s="23">
        <f>F14-F13</f>
        <v>4.5887242950357923</v>
      </c>
      <c r="G15" s="7"/>
      <c r="H15" s="7"/>
      <c r="I15" s="7"/>
      <c r="J15" s="7"/>
      <c r="K15" s="7"/>
      <c r="L15" s="7"/>
      <c r="M15" s="8"/>
    </row>
    <row r="16" spans="1:13" x14ac:dyDescent="0.25">
      <c r="A16" s="6"/>
      <c r="B16" s="26"/>
      <c r="C16" s="9"/>
      <c r="D16" s="9"/>
      <c r="E16" s="30"/>
      <c r="F16" s="9"/>
      <c r="G16" s="7"/>
      <c r="H16" s="7"/>
      <c r="I16" s="7"/>
      <c r="J16" s="7"/>
      <c r="K16" s="7"/>
      <c r="L16" s="7"/>
      <c r="M16" s="8"/>
    </row>
    <row r="17" spans="1:13" x14ac:dyDescent="0.25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 x14ac:dyDescent="0.25">
      <c r="A18" s="6" t="s">
        <v>0</v>
      </c>
      <c r="B18" s="27">
        <f>SUM(C18:F18)</f>
        <v>76.883420048491573</v>
      </c>
      <c r="C18" s="22">
        <v>9.2147117660462694</v>
      </c>
      <c r="D18" s="22">
        <v>24.099566649515335</v>
      </c>
      <c r="E18" s="22">
        <v>35.020604323996643</v>
      </c>
      <c r="F18" s="22">
        <v>8.5485373089333194</v>
      </c>
      <c r="G18" s="7"/>
      <c r="H18" s="7"/>
      <c r="I18" s="7"/>
      <c r="J18" s="7"/>
      <c r="K18" s="7"/>
      <c r="L18" s="7"/>
      <c r="M18" s="8"/>
    </row>
    <row r="19" spans="1:13" x14ac:dyDescent="0.25">
      <c r="A19" s="6" t="s">
        <v>1</v>
      </c>
      <c r="B19" s="23">
        <f>SUM(C19:F19)</f>
        <v>102.267</v>
      </c>
      <c r="C19" s="20">
        <f>[1]Лист1!D11</f>
        <v>10.95068056122885</v>
      </c>
      <c r="D19" s="20">
        <f>[1]Лист1!E11</f>
        <v>30.198008922592273</v>
      </c>
      <c r="E19" s="20">
        <f>[1]Лист1!F11</f>
        <v>48.253586221143088</v>
      </c>
      <c r="F19" s="20">
        <f>[1]Лист1!G11</f>
        <v>12.864724295035792</v>
      </c>
      <c r="G19" s="7"/>
      <c r="H19" s="7"/>
      <c r="I19" s="7"/>
      <c r="J19" s="7"/>
      <c r="K19" s="7"/>
      <c r="L19" s="7"/>
      <c r="M19" s="8"/>
    </row>
    <row r="20" spans="1:13" x14ac:dyDescent="0.25">
      <c r="A20" s="6" t="s">
        <v>2</v>
      </c>
      <c r="B20" s="27">
        <f>C20+D20+E20+F20</f>
        <v>25.383579951508437</v>
      </c>
      <c r="C20" s="19">
        <f>C19-C18</f>
        <v>1.7359687951825808</v>
      </c>
      <c r="D20" s="19">
        <f t="shared" ref="D20:F20" si="2">D19-D18</f>
        <v>6.0984422730769374</v>
      </c>
      <c r="E20" s="19">
        <f t="shared" si="2"/>
        <v>13.232981897146445</v>
      </c>
      <c r="F20" s="19">
        <f t="shared" si="2"/>
        <v>4.3161869861024726</v>
      </c>
      <c r="G20" s="7"/>
      <c r="H20" s="7"/>
      <c r="I20" s="7"/>
      <c r="J20" s="7"/>
      <c r="K20" s="7"/>
      <c r="L20" s="7"/>
      <c r="M20" s="8"/>
    </row>
    <row r="21" spans="1:13" x14ac:dyDescent="0.25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 x14ac:dyDescent="0.25">
      <c r="A22" s="13" t="s">
        <v>15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 x14ac:dyDescent="0.25">
      <c r="A23" s="6" t="s">
        <v>0</v>
      </c>
      <c r="B23" s="26">
        <f>SUM(B8,B13,B18)/3</f>
        <v>70.920473349497186</v>
      </c>
      <c r="C23" s="26">
        <f t="shared" ref="C23:F23" si="3">SUM(C8,C13,C18)/3</f>
        <v>8.4892372553487565</v>
      </c>
      <c r="D23" s="26">
        <f t="shared" si="3"/>
        <v>21.248188883171778</v>
      </c>
      <c r="E23" s="26">
        <f t="shared" si="3"/>
        <v>33.039201441332217</v>
      </c>
      <c r="F23" s="26">
        <f t="shared" si="3"/>
        <v>8.1438457696444395</v>
      </c>
      <c r="G23" s="7"/>
      <c r="H23" s="7"/>
      <c r="I23" s="7"/>
      <c r="J23" s="7"/>
      <c r="K23" s="7"/>
      <c r="L23" s="7"/>
      <c r="M23" s="8"/>
    </row>
    <row r="24" spans="1:13" x14ac:dyDescent="0.25">
      <c r="A24" s="6" t="s">
        <v>1</v>
      </c>
      <c r="B24" s="26">
        <f t="shared" ref="B24:F25" si="4">SUM(B9,B14,B19)/3</f>
        <v>102.26724440587601</v>
      </c>
      <c r="C24" s="26">
        <f t="shared" si="4"/>
        <v>10.950893520409616</v>
      </c>
      <c r="D24" s="26">
        <f t="shared" si="4"/>
        <v>30.198005948394847</v>
      </c>
      <c r="E24" s="26">
        <f t="shared" si="4"/>
        <v>48.253862073714366</v>
      </c>
      <c r="F24" s="26">
        <f t="shared" si="4"/>
        <v>12.864716196690528</v>
      </c>
      <c r="G24" s="7"/>
      <c r="H24" s="7"/>
      <c r="I24" s="7"/>
      <c r="J24" s="7"/>
      <c r="K24" s="7"/>
      <c r="L24" s="7"/>
      <c r="M24" s="8"/>
    </row>
    <row r="25" spans="1:13" x14ac:dyDescent="0.25">
      <c r="A25" s="6" t="s">
        <v>2</v>
      </c>
      <c r="B25" s="26">
        <f t="shared" si="4"/>
        <v>31.346771056378831</v>
      </c>
      <c r="C25" s="26">
        <f t="shared" si="4"/>
        <v>2.4616562650608604</v>
      </c>
      <c r="D25" s="26">
        <f t="shared" si="4"/>
        <v>8.9498170652230709</v>
      </c>
      <c r="E25" s="26">
        <f t="shared" si="4"/>
        <v>15.214660632382147</v>
      </c>
      <c r="F25" s="26">
        <f t="shared" si="4"/>
        <v>4.7208704270460879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18:F20 B8:F1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2024-01-17T08:46:32Z</dcterms:modified>
</cp:coreProperties>
</file>