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79525\Desktop\"/>
    </mc:Choice>
  </mc:AlternateContent>
  <xr:revisionPtr revIDLastSave="0" documentId="13_ncr:1_{8625C4A9-ADDA-4F5C-8DF5-6D3EF0A84DC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2" sheetId="2" state="hidden" r:id="rId1"/>
    <sheet name="2 квартал 202" sheetId="4" r:id="rId2"/>
  </sheets>
  <definedNames>
    <definedName name="_xlnm._FilterDatabase" localSheetId="1" hidden="1">'2 квартал 202'!$A$9:$AC$55</definedName>
    <definedName name="M">Лист2!$B$2:$B$13</definedName>
  </definedNames>
  <calcPr calcId="191029"/>
</workbook>
</file>

<file path=xl/calcChain.xml><?xml version="1.0" encoding="utf-8"?>
<calcChain xmlns="http://schemas.openxmlformats.org/spreadsheetml/2006/main">
  <c r="V62" i="4" l="1"/>
  <c r="V61" i="4"/>
  <c r="V60" i="4"/>
  <c r="V59" i="4"/>
  <c r="V58" i="4"/>
  <c r="U62" i="4"/>
  <c r="U61" i="4"/>
  <c r="U60" i="4"/>
  <c r="U59" i="4"/>
  <c r="U58" i="4"/>
  <c r="T62" i="4"/>
  <c r="T61" i="4"/>
  <c r="T60" i="4"/>
  <c r="T58" i="4"/>
  <c r="S62" i="4"/>
  <c r="S61" i="4"/>
  <c r="S60" i="4"/>
  <c r="R62" i="4"/>
  <c r="R61" i="4"/>
  <c r="R60" i="4"/>
  <c r="R59" i="4"/>
  <c r="R58" i="4"/>
  <c r="Q62" i="4"/>
  <c r="Q61" i="4"/>
  <c r="Q60" i="4"/>
  <c r="Q59" i="4"/>
  <c r="Q58" i="4"/>
  <c r="P62" i="4"/>
  <c r="P60" i="4"/>
  <c r="O62" i="4"/>
  <c r="O61" i="4"/>
  <c r="O60" i="4"/>
  <c r="O59" i="4"/>
  <c r="O58" i="4"/>
  <c r="N62" i="4"/>
  <c r="N61" i="4"/>
  <c r="N60" i="4"/>
  <c r="N59" i="4"/>
  <c r="N58" i="4"/>
  <c r="M62" i="4"/>
  <c r="M60" i="4"/>
  <c r="S59" i="4"/>
  <c r="S58" i="4"/>
  <c r="P61" i="4"/>
  <c r="P59" i="4"/>
  <c r="P58" i="4"/>
  <c r="M59" i="4"/>
  <c r="M61" i="4"/>
  <c r="M58" i="4"/>
  <c r="I61" i="4"/>
  <c r="I59" i="4"/>
  <c r="I58" i="4"/>
  <c r="T59" i="4"/>
  <c r="I62" i="4"/>
  <c r="I60" i="4"/>
</calcChain>
</file>

<file path=xl/sharedStrings.xml><?xml version="1.0" encoding="utf-8"?>
<sst xmlns="http://schemas.openxmlformats.org/spreadsheetml/2006/main" count="545" uniqueCount="257">
  <si>
    <t>ноябрь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</si>
  <si>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</si>
  <si>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</si>
  <si>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</si>
  <si>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</si>
  <si>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</si>
  <si>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</si>
  <si>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</si>
  <si>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</si>
  <si>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</si>
  <si>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</si>
  <si>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</si>
  <si>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</si>
  <si>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</si>
  <si>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</si>
  <si>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</si>
  <si>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</si>
  <si>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</si>
  <si>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</si>
  <si>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</si>
  <si>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</si>
  <si>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</si>
  <si>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</si>
  <si>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</si>
  <si>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</si>
  <si>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</si>
  <si>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</si>
  <si>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</si>
  <si>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</si>
  <si>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</si>
  <si>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</si>
  <si>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</si>
  <si>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</si>
  <si>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</si>
  <si>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</si>
  <si>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В</t>
  </si>
  <si>
    <t>П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</si>
  <si>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</si>
  <si>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</si>
  <si>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</si>
  <si>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</si>
  <si>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</si>
  <si>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</si>
  <si>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</si>
  <si>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</si>
  <si>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</si>
  <si>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</si>
  <si>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</si>
  <si>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ИТОГО по всем прекращениям передачи электрической энергии за отчетный период:</t>
  </si>
  <si>
    <t>И</t>
  </si>
  <si>
    <t>А</t>
  </si>
  <si>
    <t>В1</t>
  </si>
  <si>
    <t>ООО "МиассЭнергоСтрой"</t>
  </si>
  <si>
    <t>ТП</t>
  </si>
  <si>
    <t>x</t>
  </si>
  <si>
    <t>- по ограничениям, связанным с проведением ремонтных работ</t>
  </si>
  <si>
    <t>- по аварийным ограничениям</t>
  </si>
  <si>
    <t>- по внерегламентным отключениям</t>
  </si>
  <si>
    <t>- по внерегламентным отключениям, учитываемым при расчете показателей надежности, в том числе индикативных показателей надежности</t>
  </si>
  <si>
    <t>0;1</t>
  </si>
  <si>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</si>
  <si>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года</t>
  </si>
  <si>
    <t>КВЛ</t>
  </si>
  <si>
    <t>3.4.9.1</t>
  </si>
  <si>
    <t>10 (10.5)</t>
  </si>
  <si>
    <t>ТП-5</t>
  </si>
  <si>
    <t>ТП-328п, ТП-329п</t>
  </si>
  <si>
    <t>КЛ</t>
  </si>
  <si>
    <t>ТП-7</t>
  </si>
  <si>
    <t>6 (6.3)</t>
  </si>
  <si>
    <t>0.38</t>
  </si>
  <si>
    <t>4.4</t>
  </si>
  <si>
    <t>2 квартал</t>
  </si>
  <si>
    <t>ТП-331</t>
  </si>
  <si>
    <t>14,07 2023.04.03</t>
  </si>
  <si>
    <t>15,21 2023.04.03</t>
  </si>
  <si>
    <t>2; 03.04.23, 14:07</t>
  </si>
  <si>
    <t>ТП-4522</t>
  </si>
  <si>
    <t>10,00 2023.04.06</t>
  </si>
  <si>
    <t>15,00 2023.04.06</t>
  </si>
  <si>
    <t>ТП-4522, Т-1</t>
  </si>
  <si>
    <t>22; 06.04.23, 10:00</t>
  </si>
  <si>
    <t>ТП-46</t>
  </si>
  <si>
    <t>11,02 2023.04.07</t>
  </si>
  <si>
    <t>12,45 2023.04.07</t>
  </si>
  <si>
    <t>ТП-46, Т-1</t>
  </si>
  <si>
    <t>12; 07.04.23, 11:02</t>
  </si>
  <si>
    <t>09,04 2023.04.11</t>
  </si>
  <si>
    <t>11,36 2023.04.11</t>
  </si>
  <si>
    <t>ТП-7, Т-1</t>
  </si>
  <si>
    <t>27; 11.04.23, 09:04</t>
  </si>
  <si>
    <t>ПС</t>
  </si>
  <si>
    <t>ПС 35/6кВ Агрегат, яч.14</t>
  </si>
  <si>
    <t>13,00 2023.04.11</t>
  </si>
  <si>
    <t>13,13 2023.04.11</t>
  </si>
  <si>
    <t>филиал ОАО "МРСК-Урала" - "Челябэнерго"</t>
  </si>
  <si>
    <t>14/2023; 20.04.23</t>
  </si>
  <si>
    <t>4.21</t>
  </si>
  <si>
    <t>ТП-20</t>
  </si>
  <si>
    <t>09,04 2023.04.13</t>
  </si>
  <si>
    <t>12,00 2023.04.13</t>
  </si>
  <si>
    <t>11; 13.04.23, 09:04</t>
  </si>
  <si>
    <t>ТП-10</t>
  </si>
  <si>
    <t>09,07 2023.04.14</t>
  </si>
  <si>
    <t>12,14 2023.04.14</t>
  </si>
  <si>
    <t>46; 14.04.23, 09:07</t>
  </si>
  <si>
    <t>ПС 35/6кВ "МНЗ", яч.18</t>
  </si>
  <si>
    <t>09,40 2023.04.14</t>
  </si>
  <si>
    <t>09,45 2023.04.14</t>
  </si>
  <si>
    <t>15/2023; 21.04.23</t>
  </si>
  <si>
    <t>10,42 2023.04.14</t>
  </si>
  <si>
    <t>10,50 2023.04.14</t>
  </si>
  <si>
    <t>16/2023; 21.04.23</t>
  </si>
  <si>
    <t>ПС 35/6 ЮМЗ, яч.2</t>
  </si>
  <si>
    <t>16,26 2023.04.14</t>
  </si>
  <si>
    <t>16,33 2023.04.14</t>
  </si>
  <si>
    <t>17/2023; 21.04.23</t>
  </si>
  <si>
    <t>ТП-23</t>
  </si>
  <si>
    <t>09,03 2023.04.19</t>
  </si>
  <si>
    <t>11,47 2023.04.19</t>
  </si>
  <si>
    <t>1; 19.04.23, 09:03</t>
  </si>
  <si>
    <t>ООО "Миассэнергострой</t>
  </si>
  <si>
    <t>ТП-4529, Гр.0,4 кВ ф. Пятилетки 7</t>
  </si>
  <si>
    <t>10,55 2023.04.26</t>
  </si>
  <si>
    <t>16,04 2023.04.26</t>
  </si>
  <si>
    <t>ВЛ-0,4 кВ ф. Пятилетки 7 от ТП-4529</t>
  </si>
  <si>
    <t>27; 26.04.23, 10:55</t>
  </si>
  <si>
    <t>Отпайка от КВЛ 10 кВ Михайловка-К</t>
  </si>
  <si>
    <t>10,46 2023.04.27</t>
  </si>
  <si>
    <t>17,19 2023.04.27</t>
  </si>
  <si>
    <t>ТП-152,ТП-153, ТП-164, ТП-165</t>
  </si>
  <si>
    <t>51; 27.04.23, 10:46</t>
  </si>
  <si>
    <t>11,35 2023.04.27</t>
  </si>
  <si>
    <t>12,03 2023.04.27</t>
  </si>
  <si>
    <t>12; 27.04.23, 11:35</t>
  </si>
  <si>
    <t>ПС 35/6кВ Агрегат, яч.34</t>
  </si>
  <si>
    <t>12,24 2023.04.27</t>
  </si>
  <si>
    <t>13,19 2023.04.27</t>
  </si>
  <si>
    <t>39; 27.04.23, 12:24</t>
  </si>
  <si>
    <t>ПС 35/6кВ Агрегат, яч.37</t>
  </si>
  <si>
    <t>13,53 2023.04.27</t>
  </si>
  <si>
    <t>14,18 2023.04.27</t>
  </si>
  <si>
    <t>52; 27.04.23, 13:53</t>
  </si>
  <si>
    <t>ПС 35/6кВ Агрегат, яч.12</t>
  </si>
  <si>
    <t>14,26 2023.04.27</t>
  </si>
  <si>
    <t>14,47 2023.04.27</t>
  </si>
  <si>
    <t>3; 27.04.23, 14:26</t>
  </si>
  <si>
    <t>ТП-20, яч.6</t>
  </si>
  <si>
    <t>15,09 2023.04.27</t>
  </si>
  <si>
    <t>15,42 2023.04.27</t>
  </si>
  <si>
    <t>11; 27.04.23, 15:09</t>
  </si>
  <si>
    <t>ВЛ</t>
  </si>
  <si>
    <t>ВЛ-0,4 кВ ф. Пушкина 13, кулинария от ТП-23</t>
  </si>
  <si>
    <t>10,16 2023.04.28</t>
  </si>
  <si>
    <t>18,02 2023.04.28</t>
  </si>
  <si>
    <t>41; 28.04.23, 10:16</t>
  </si>
  <si>
    <t>Отпайка от КВЛ 10 кВ Город-4</t>
  </si>
  <si>
    <t>10,21 2023.04.28</t>
  </si>
  <si>
    <t>11,37 2023.04.28</t>
  </si>
  <si>
    <t>ТП-61</t>
  </si>
  <si>
    <t>47; 28.04.23, 10:21</t>
  </si>
  <si>
    <t>14,43 2023.04.28</t>
  </si>
  <si>
    <t>14,52 2023.04.28</t>
  </si>
  <si>
    <t>16; 28.04.23, 14:43</t>
  </si>
  <si>
    <t>ПС 110/6 кВ Тальковая</t>
  </si>
  <si>
    <t>110</t>
  </si>
  <si>
    <t>08,35 2023.04.29</t>
  </si>
  <si>
    <t>18,28 2023.04.29</t>
  </si>
  <si>
    <t>42; 29.04.23, 08:35</t>
  </si>
  <si>
    <t>14,00 2023.04.30</t>
  </si>
  <si>
    <t>14,05 2023.04.30</t>
  </si>
  <si>
    <t>51; 30.04.23, 14:00</t>
  </si>
  <si>
    <t>ПС 110/6 кВ Хлебороб</t>
  </si>
  <si>
    <t>11,32 2023.05.04</t>
  </si>
  <si>
    <t>15,46 2023.05.04</t>
  </si>
  <si>
    <t>55; 04.05.23, 11:32</t>
  </si>
  <si>
    <t>13,39 2023.05.05</t>
  </si>
  <si>
    <t>15,40 2023.05.05</t>
  </si>
  <si>
    <t>49; 05.05.23,</t>
  </si>
  <si>
    <t>КВЛ 6 кВ Новый Хребет</t>
  </si>
  <si>
    <t>10,05 2023.05.10</t>
  </si>
  <si>
    <t>14,55 2023.05.10</t>
  </si>
  <si>
    <t>ТП-4,ТП-5</t>
  </si>
  <si>
    <t>34; 10.05.23, 10:05</t>
  </si>
  <si>
    <t>ПС 35/6кВ "МНЗ", 1с 6кВ, яч.11</t>
  </si>
  <si>
    <t>11,50 2023.05.14</t>
  </si>
  <si>
    <t>16,10 2023.05.14</t>
  </si>
  <si>
    <t>19/2023; 22.05.23</t>
  </si>
  <si>
    <t>ТП-58п</t>
  </si>
  <si>
    <t>10,22 2023.05.17</t>
  </si>
  <si>
    <t>17,00 2023.05.17</t>
  </si>
  <si>
    <t>38; 17.05.23, 10:22</t>
  </si>
  <si>
    <t>10,21 2023.05.18</t>
  </si>
  <si>
    <t>15,56 2023.05.18</t>
  </si>
  <si>
    <t>55; 18.05.23, 10:21</t>
  </si>
  <si>
    <t>09,08 2023.05.19</t>
  </si>
  <si>
    <t>12,38 2023.05.19</t>
  </si>
  <si>
    <t>31; 19.05.23, 09:08</t>
  </si>
  <si>
    <t>Отпайка от КВЛ 10 Рощино</t>
  </si>
  <si>
    <t>10,20 2023.05.19</t>
  </si>
  <si>
    <t>13,30 2023.05.19</t>
  </si>
  <si>
    <t>52; 19.05.23,</t>
  </si>
  <si>
    <t>ТП-350, Гр.0,4 кВ ф.1</t>
  </si>
  <si>
    <t>12,14 2023.05.22</t>
  </si>
  <si>
    <t>14,47 2023.05.22</t>
  </si>
  <si>
    <t>ВЛ-0,4 кВ ф.1</t>
  </si>
  <si>
    <t>40; 22.05.23, 12:14</t>
  </si>
  <si>
    <t>12,34 2023.05.24</t>
  </si>
  <si>
    <t>15,00 2023.05.24</t>
  </si>
  <si>
    <t>28; 24.05.23, 12:34</t>
  </si>
  <si>
    <t>13,07 2023.05.24</t>
  </si>
  <si>
    <t>16,46 2023.05.24</t>
  </si>
  <si>
    <t>35; 24.05.23, 13:07</t>
  </si>
  <si>
    <t>ПС 35/6 ЮМЗ, яч.26</t>
  </si>
  <si>
    <t>17,22 2023.05.24</t>
  </si>
  <si>
    <t>36; 24.05.23, 13:07</t>
  </si>
  <si>
    <t>12,35 2023.05.25</t>
  </si>
  <si>
    <t>15,12 2023.05.25</t>
  </si>
  <si>
    <t>40; 25.05.23, 12:35</t>
  </si>
  <si>
    <t>12,41 2023.05.26</t>
  </si>
  <si>
    <t>15,10 2023.05.26</t>
  </si>
  <si>
    <t>34; 26.05.23, 12:41</t>
  </si>
  <si>
    <t>ТП-31</t>
  </si>
  <si>
    <t>11,04 2023.05.29</t>
  </si>
  <si>
    <t>13,45 2023.05.29</t>
  </si>
  <si>
    <t>13; 29.05.23, 11:04</t>
  </si>
  <si>
    <t>09,14 2023.05.31</t>
  </si>
  <si>
    <t>14,26 2023.05.31</t>
  </si>
  <si>
    <t>50; 31.05.23, 09:14</t>
  </si>
  <si>
    <t>ПС 35/6 ЮМЗ яч.26 ф.15 ДК</t>
  </si>
  <si>
    <t>17,07 2023.05.31</t>
  </si>
  <si>
    <t>17,35 2023.05.31</t>
  </si>
  <si>
    <t>20/2023; 02.06.23</t>
  </si>
  <si>
    <t>КВЛ 10 кВ ф.Курги</t>
  </si>
  <si>
    <t>11,37 2023.06.01</t>
  </si>
  <si>
    <t>16,15 2023.06.01</t>
  </si>
  <si>
    <t>22/2023; 14.06.23</t>
  </si>
  <si>
    <t>3.4.9.1, 3.4.1</t>
  </si>
  <si>
    <t>17,02 2023.06.02</t>
  </si>
  <si>
    <t>20,18 2023.06.02</t>
  </si>
  <si>
    <t>23/2023; 09.06.23</t>
  </si>
  <si>
    <t>ПС 35/6 кВ "Ксанта", яч. 1</t>
  </si>
  <si>
    <t>16,27 2023.06.03</t>
  </si>
  <si>
    <t>17,17 2023.06.03</t>
  </si>
  <si>
    <t>ООО "ЭРГО"</t>
  </si>
  <si>
    <t>24/2023; 09.06.23</t>
  </si>
  <si>
    <t>16,23 2023.06.04</t>
  </si>
  <si>
    <t>16,46 2023.06.04</t>
  </si>
  <si>
    <t>25/2023; 09.06.23</t>
  </si>
  <si>
    <t>ТП-Копейская</t>
  </si>
  <si>
    <t>10,00 2023.06.22</t>
  </si>
  <si>
    <t>11,35 2023.06.22</t>
  </si>
  <si>
    <t>21; 22.06.23, 10:00</t>
  </si>
  <si>
    <t>ТП-Аэродромная</t>
  </si>
  <si>
    <t>13,00 2023.06.22</t>
  </si>
  <si>
    <t>14,35 2023.06.22</t>
  </si>
  <si>
    <t>35; 22.06.23,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</si>
</sst>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</font>
    <font>
      <sz val="11"/>
      <color rgb="FF000000"/>
      <name val="Arial Narrow"/>
    </font>
    <font>
      <sz val="14"/>
      <color rgb="FF000000"/>
      <name val="Calibri"/>
    </font>
    <font>
      <b/>
      <sz val="8"/>
      <color rgb="FF000000"/>
      <name val="Arial Narrow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 applyProtection="1">
      <alignment vertical="top"/>
      <protection locked="0"/>
    </xf>
    <xf numFmtId="0" fontId="6" fillId="0" borderId="0" xfId="0" applyFont="1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>
      <alignment horizontal="left" vertical="top"/>
    </xf>
    <xf numFmtId="0" fontId="7" fillId="0" borderId="7" xfId="0" applyFont="1" applyBorder="1" applyAlignment="1">
      <alignment vertical="top" wrapText="1"/>
    </xf>
    <xf numFmtId="0" fontId="0" fillId="0" borderId="18" xfId="0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6" xfId="0" applyBorder="1" applyAlignment="1">
      <alignment horizontal="center" vertical="center" textRotation="90" wrapText="1"/>
    </xf>
    <xf numFmtId="0" fontId="7" fillId="0" borderId="20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textRotation="90" wrapText="1"/>
    </xf>
    <xf numFmtId="0" fontId="0" fillId="0" borderId="28" xfId="0" applyBorder="1" applyAlignment="1">
      <alignment horizontal="center" vertical="center" textRotation="90" wrapText="1"/>
    </xf>
    <xf numFmtId="0" fontId="0" fillId="0" borderId="29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25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 textRotation="90" wrapText="1"/>
    </xf>
    <xf numFmtId="0" fontId="0" fillId="0" borderId="26" xfId="0" applyBorder="1" applyAlignment="1">
      <alignment horizontal="center" vertical="center" textRotation="90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37</v>
      </c>
    </row>
    <row r="3" spans="2:2" x14ac:dyDescent="0.25">
      <c r="B3" t="s">
        <v>38</v>
      </c>
    </row>
    <row r="4" spans="2:2" x14ac:dyDescent="0.25">
      <c r="B4" t="s">
        <v>39</v>
      </c>
    </row>
    <row r="5" spans="2:2" x14ac:dyDescent="0.25">
      <c r="B5" t="s">
        <v>40</v>
      </c>
    </row>
    <row r="6" spans="2:2" x14ac:dyDescent="0.25">
      <c r="B6" t="s">
        <v>41</v>
      </c>
    </row>
    <row r="7" spans="2:2" x14ac:dyDescent="0.25">
      <c r="B7" t="s">
        <v>42</v>
      </c>
    </row>
    <row r="8" spans="2:2" x14ac:dyDescent="0.25">
      <c r="B8" t="s">
        <v>43</v>
      </c>
    </row>
    <row r="9" spans="2:2" x14ac:dyDescent="0.25">
      <c r="B9" t="s">
        <v>44</v>
      </c>
    </row>
    <row r="10" spans="2:2" x14ac:dyDescent="0.25">
      <c r="B10" t="s">
        <v>45</v>
      </c>
    </row>
    <row r="11" spans="2:2" x14ac:dyDescent="0.25">
      <c r="B11" t="s">
        <v>46</v>
      </c>
    </row>
    <row r="12" spans="2:2" x14ac:dyDescent="0.25">
      <c r="B12" t="s">
        <v>0</v>
      </c>
    </row>
    <row r="13" spans="2:2" x14ac:dyDescent="0.25">
      <c r="B13" t="s">
        <v>47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2"/>
  <sheetViews>
    <sheetView tabSelected="1" zoomScale="80" zoomScaleNormal="80" workbookViewId="0">
      <selection activeCell="AD8" sqref="AD8"/>
    </sheetView>
  </sheetViews>
  <sheetFormatPr defaultRowHeight="15" x14ac:dyDescent="0.25"/>
  <cols>
    <col min="1" max="1" width="6.42578125" customWidth="1"/>
    <col min="2" max="2" width="14.140625" customWidth="1"/>
    <col min="3" max="3" width="4.85546875" customWidth="1"/>
    <col min="4" max="4" width="15.5703125" customWidth="1"/>
    <col min="5" max="5" width="8.140625" customWidth="1"/>
    <col min="6" max="6" width="10.5703125" customWidth="1"/>
    <col min="7" max="7" width="10.85546875" customWidth="1"/>
    <col min="8" max="8" width="5.140625" customWidth="1"/>
    <col min="9" max="9" width="9" customWidth="1"/>
    <col min="13" max="13" width="5.42578125" customWidth="1"/>
    <col min="14" max="14" width="8.85546875" customWidth="1"/>
    <col min="15" max="16" width="6.85546875" customWidth="1"/>
    <col min="17" max="17" width="6.5703125" customWidth="1"/>
    <col min="18" max="18" width="6.42578125" customWidth="1"/>
    <col min="19" max="19" width="6.140625" customWidth="1"/>
    <col min="20" max="20" width="5.85546875" customWidth="1"/>
    <col min="23" max="23" width="26" customWidth="1"/>
    <col min="24" max="24" width="10.85546875" customWidth="1"/>
  </cols>
  <sheetData>
    <row r="1" spans="1:29" ht="20.25" customHeight="1" x14ac:dyDescent="0.3">
      <c r="A1" t="s">
        <v>60</v>
      </c>
      <c r="R1" s="6"/>
      <c r="U1" s="27" t="s">
        <v>72</v>
      </c>
      <c r="V1" s="28"/>
      <c r="W1">
        <v>2023</v>
      </c>
      <c r="X1" t="s">
        <v>61</v>
      </c>
      <c r="Y1" s="10"/>
      <c r="Z1" s="10"/>
      <c r="AA1" s="10"/>
    </row>
    <row r="2" spans="1:29" x14ac:dyDescent="0.25">
      <c r="A2" s="28" t="s">
        <v>52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W2" s="10"/>
      <c r="X2" s="10"/>
      <c r="Y2" s="10"/>
      <c r="Z2" s="10"/>
      <c r="AA2" s="10"/>
    </row>
    <row r="3" spans="1:29" x14ac:dyDescent="0.25">
      <c r="A3" s="29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7"/>
      <c r="V3" s="7"/>
      <c r="W3" s="7"/>
      <c r="X3" s="7"/>
      <c r="Y3" s="7"/>
      <c r="Z3" s="7"/>
      <c r="AA3" s="7"/>
    </row>
    <row r="4" spans="1:29" ht="15" customHeight="1" thickBot="1" x14ac:dyDescent="0.3">
      <c r="A4" s="8"/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29" ht="24" customHeight="1" thickBot="1" x14ac:dyDescent="0.3">
      <c r="A5" s="31" t="s">
        <v>2</v>
      </c>
      <c r="B5" s="32"/>
      <c r="C5" s="32"/>
      <c r="D5" s="32"/>
      <c r="E5" s="32"/>
      <c r="F5" s="32"/>
      <c r="G5" s="32"/>
      <c r="H5" s="32"/>
      <c r="I5" s="33"/>
      <c r="J5" s="32" t="s">
        <v>3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43" t="s">
        <v>4</v>
      </c>
      <c r="X5" s="39" t="s">
        <v>5</v>
      </c>
      <c r="Y5" s="39"/>
      <c r="Z5" s="40"/>
      <c r="AA5" s="34" t="s">
        <v>6</v>
      </c>
    </row>
    <row r="6" spans="1:29" ht="15.75" thickBot="1" x14ac:dyDescent="0.3">
      <c r="A6" s="37" t="s">
        <v>7</v>
      </c>
      <c r="B6" s="37" t="s">
        <v>8</v>
      </c>
      <c r="C6" s="37" t="s">
        <v>9</v>
      </c>
      <c r="D6" s="37" t="s">
        <v>10</v>
      </c>
      <c r="E6" s="37" t="s">
        <v>11</v>
      </c>
      <c r="F6" s="37" t="s">
        <v>12</v>
      </c>
      <c r="G6" s="37" t="s">
        <v>13</v>
      </c>
      <c r="H6" s="37" t="s">
        <v>14</v>
      </c>
      <c r="I6" s="37" t="s">
        <v>15</v>
      </c>
      <c r="J6" s="46" t="s">
        <v>16</v>
      </c>
      <c r="K6" s="37" t="s">
        <v>17</v>
      </c>
      <c r="L6" s="37" t="s">
        <v>18</v>
      </c>
      <c r="M6" s="31" t="s">
        <v>19</v>
      </c>
      <c r="N6" s="32"/>
      <c r="O6" s="32"/>
      <c r="P6" s="32"/>
      <c r="Q6" s="32"/>
      <c r="R6" s="32"/>
      <c r="S6" s="32"/>
      <c r="T6" s="32"/>
      <c r="U6" s="33"/>
      <c r="V6" s="52" t="s">
        <v>20</v>
      </c>
      <c r="W6" s="44"/>
      <c r="X6" s="41"/>
      <c r="Y6" s="41"/>
      <c r="Z6" s="42"/>
      <c r="AA6" s="35"/>
    </row>
    <row r="7" spans="1:29" ht="15.75" thickBot="1" x14ac:dyDescent="0.3">
      <c r="A7" s="38"/>
      <c r="B7" s="38"/>
      <c r="C7" s="38"/>
      <c r="D7" s="38"/>
      <c r="E7" s="38"/>
      <c r="F7" s="38"/>
      <c r="G7" s="38"/>
      <c r="H7" s="38"/>
      <c r="I7" s="38"/>
      <c r="J7" s="47"/>
      <c r="K7" s="38"/>
      <c r="L7" s="38"/>
      <c r="M7" s="37" t="s">
        <v>21</v>
      </c>
      <c r="N7" s="31" t="s">
        <v>22</v>
      </c>
      <c r="O7" s="32"/>
      <c r="P7" s="33"/>
      <c r="Q7" s="31" t="s">
        <v>23</v>
      </c>
      <c r="R7" s="32"/>
      <c r="S7" s="32"/>
      <c r="T7" s="33"/>
      <c r="U7" s="37" t="s">
        <v>24</v>
      </c>
      <c r="V7" s="53"/>
      <c r="W7" s="44"/>
      <c r="X7" s="46" t="s">
        <v>25</v>
      </c>
      <c r="Y7" s="37" t="s">
        <v>26</v>
      </c>
      <c r="Z7" s="37" t="s">
        <v>27</v>
      </c>
      <c r="AA7" s="35"/>
    </row>
    <row r="8" spans="1:29" ht="265.5" customHeight="1" thickBot="1" x14ac:dyDescent="0.3">
      <c r="A8" s="38"/>
      <c r="B8" s="38"/>
      <c r="C8" s="38"/>
      <c r="D8" s="38"/>
      <c r="E8" s="38"/>
      <c r="F8" s="38"/>
      <c r="G8" s="38"/>
      <c r="H8" s="38"/>
      <c r="I8" s="38"/>
      <c r="J8" s="47"/>
      <c r="K8" s="38"/>
      <c r="L8" s="38"/>
      <c r="M8" s="38"/>
      <c r="N8" s="15" t="s">
        <v>28</v>
      </c>
      <c r="O8" s="15" t="s">
        <v>29</v>
      </c>
      <c r="P8" s="15" t="s">
        <v>30</v>
      </c>
      <c r="Q8" s="15" t="s">
        <v>31</v>
      </c>
      <c r="R8" s="15" t="s">
        <v>32</v>
      </c>
      <c r="S8" s="15" t="s">
        <v>33</v>
      </c>
      <c r="T8" s="15" t="s">
        <v>34</v>
      </c>
      <c r="U8" s="38"/>
      <c r="V8" s="53"/>
      <c r="W8" s="45"/>
      <c r="X8" s="54"/>
      <c r="Y8" s="51"/>
      <c r="Z8" s="51"/>
      <c r="AA8" s="36"/>
    </row>
    <row r="9" spans="1:29" ht="15.75" thickBot="1" x14ac:dyDescent="0.3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6">
        <v>23</v>
      </c>
      <c r="X9" s="16">
        <v>24</v>
      </c>
      <c r="Y9" s="16">
        <v>25</v>
      </c>
      <c r="Z9" s="16">
        <v>26</v>
      </c>
      <c r="AA9" s="16">
        <v>27</v>
      </c>
    </row>
    <row r="10" spans="1:29" s="17" customFormat="1" ht="45" x14ac:dyDescent="0.25">
      <c r="A10" s="12">
        <v>1</v>
      </c>
      <c r="B10" s="12" t="s">
        <v>52</v>
      </c>
      <c r="C10" s="12" t="s">
        <v>53</v>
      </c>
      <c r="D10" s="12" t="s">
        <v>73</v>
      </c>
      <c r="E10" s="12" t="s">
        <v>69</v>
      </c>
      <c r="F10" s="12" t="s">
        <v>74</v>
      </c>
      <c r="G10" s="12" t="s">
        <v>75</v>
      </c>
      <c r="H10" s="12" t="s">
        <v>36</v>
      </c>
      <c r="I10" s="12">
        <v>1.2330000000000001</v>
      </c>
      <c r="J10" s="12" t="s">
        <v>73</v>
      </c>
      <c r="K10" s="12">
        <v>0</v>
      </c>
      <c r="L10" s="12">
        <v>0</v>
      </c>
      <c r="M10" s="12">
        <v>3</v>
      </c>
      <c r="N10" s="12">
        <v>0</v>
      </c>
      <c r="O10" s="12">
        <v>0</v>
      </c>
      <c r="P10" s="12">
        <v>3</v>
      </c>
      <c r="Q10" s="12">
        <v>0</v>
      </c>
      <c r="R10" s="12">
        <v>0</v>
      </c>
      <c r="S10" s="12">
        <v>0</v>
      </c>
      <c r="T10" s="12">
        <v>3</v>
      </c>
      <c r="U10" s="12">
        <v>0</v>
      </c>
      <c r="V10" s="12">
        <v>70</v>
      </c>
      <c r="W10" s="12"/>
      <c r="X10" s="12" t="s">
        <v>76</v>
      </c>
      <c r="Y10" s="12"/>
      <c r="Z10" s="12"/>
      <c r="AA10" s="12">
        <v>1</v>
      </c>
      <c r="AB10" s="1"/>
      <c r="AC10" s="1"/>
    </row>
    <row r="11" spans="1:29" s="17" customFormat="1" ht="45" x14ac:dyDescent="0.25">
      <c r="A11" s="12">
        <v>2</v>
      </c>
      <c r="B11" s="12" t="s">
        <v>52</v>
      </c>
      <c r="C11" s="12" t="s">
        <v>53</v>
      </c>
      <c r="D11" s="12" t="s">
        <v>77</v>
      </c>
      <c r="E11" s="12" t="s">
        <v>69</v>
      </c>
      <c r="F11" s="12" t="s">
        <v>78</v>
      </c>
      <c r="G11" s="12" t="s">
        <v>79</v>
      </c>
      <c r="H11" s="12" t="s">
        <v>36</v>
      </c>
      <c r="I11" s="12">
        <v>5</v>
      </c>
      <c r="J11" s="12" t="s">
        <v>80</v>
      </c>
      <c r="K11" s="12">
        <v>0</v>
      </c>
      <c r="L11" s="12">
        <v>0</v>
      </c>
      <c r="M11" s="12">
        <v>89</v>
      </c>
      <c r="N11" s="12">
        <v>0</v>
      </c>
      <c r="O11" s="12">
        <v>0</v>
      </c>
      <c r="P11" s="12">
        <v>89</v>
      </c>
      <c r="Q11" s="12">
        <v>0</v>
      </c>
      <c r="R11" s="12">
        <v>0</v>
      </c>
      <c r="S11" s="12">
        <v>0</v>
      </c>
      <c r="T11" s="12">
        <v>89</v>
      </c>
      <c r="U11" s="12">
        <v>0</v>
      </c>
      <c r="V11" s="12">
        <v>58.7</v>
      </c>
      <c r="W11" s="12"/>
      <c r="X11" s="12" t="s">
        <v>81</v>
      </c>
      <c r="Y11" s="12"/>
      <c r="Z11" s="12"/>
      <c r="AA11" s="12">
        <v>1</v>
      </c>
      <c r="AB11" s="1"/>
      <c r="AC11" s="1"/>
    </row>
    <row r="12" spans="1:29" s="17" customFormat="1" ht="45" x14ac:dyDescent="0.25">
      <c r="A12" s="12">
        <v>3</v>
      </c>
      <c r="B12" s="12" t="s">
        <v>52</v>
      </c>
      <c r="C12" s="12" t="s">
        <v>53</v>
      </c>
      <c r="D12" s="12" t="s">
        <v>82</v>
      </c>
      <c r="E12" s="12" t="s">
        <v>69</v>
      </c>
      <c r="F12" s="12" t="s">
        <v>83</v>
      </c>
      <c r="G12" s="12" t="s">
        <v>84</v>
      </c>
      <c r="H12" s="12" t="s">
        <v>36</v>
      </c>
      <c r="I12" s="12">
        <v>1.716</v>
      </c>
      <c r="J12" s="12" t="s">
        <v>85</v>
      </c>
      <c r="K12" s="12">
        <v>0</v>
      </c>
      <c r="L12" s="12">
        <v>0</v>
      </c>
      <c r="M12" s="12">
        <v>325</v>
      </c>
      <c r="N12" s="12">
        <v>0</v>
      </c>
      <c r="O12" s="12">
        <v>0</v>
      </c>
      <c r="P12" s="12">
        <v>325</v>
      </c>
      <c r="Q12" s="12">
        <v>0</v>
      </c>
      <c r="R12" s="12">
        <v>0</v>
      </c>
      <c r="S12" s="12">
        <v>0</v>
      </c>
      <c r="T12" s="12">
        <v>325</v>
      </c>
      <c r="U12" s="12">
        <v>0</v>
      </c>
      <c r="V12" s="12">
        <v>63.9</v>
      </c>
      <c r="W12" s="12"/>
      <c r="X12" s="12" t="s">
        <v>86</v>
      </c>
      <c r="Y12" s="12"/>
      <c r="Z12" s="12"/>
      <c r="AA12" s="12">
        <v>1</v>
      </c>
      <c r="AB12" s="1"/>
      <c r="AC12" s="1"/>
    </row>
    <row r="13" spans="1:29" s="17" customFormat="1" ht="45" x14ac:dyDescent="0.25">
      <c r="A13" s="12">
        <v>4</v>
      </c>
      <c r="B13" s="12" t="s">
        <v>52</v>
      </c>
      <c r="C13" s="12" t="s">
        <v>53</v>
      </c>
      <c r="D13" s="12" t="s">
        <v>68</v>
      </c>
      <c r="E13" s="12" t="s">
        <v>69</v>
      </c>
      <c r="F13" s="12" t="s">
        <v>87</v>
      </c>
      <c r="G13" s="12" t="s">
        <v>88</v>
      </c>
      <c r="H13" s="12" t="s">
        <v>36</v>
      </c>
      <c r="I13" s="12">
        <v>2.5329999999999999</v>
      </c>
      <c r="J13" s="12" t="s">
        <v>89</v>
      </c>
      <c r="K13" s="12">
        <v>0</v>
      </c>
      <c r="L13" s="12">
        <v>0</v>
      </c>
      <c r="M13" s="12">
        <v>232</v>
      </c>
      <c r="N13" s="12">
        <v>0</v>
      </c>
      <c r="O13" s="12">
        <v>0</v>
      </c>
      <c r="P13" s="12">
        <v>232</v>
      </c>
      <c r="Q13" s="12">
        <v>0</v>
      </c>
      <c r="R13" s="12">
        <v>0</v>
      </c>
      <c r="S13" s="12">
        <v>0</v>
      </c>
      <c r="T13" s="12">
        <v>232</v>
      </c>
      <c r="U13" s="12">
        <v>0</v>
      </c>
      <c r="V13" s="12">
        <v>72.3</v>
      </c>
      <c r="W13" s="12"/>
      <c r="X13" s="12" t="s">
        <v>90</v>
      </c>
      <c r="Y13" s="12"/>
      <c r="Z13" s="12"/>
      <c r="AA13" s="12">
        <v>1</v>
      </c>
      <c r="AB13" s="1"/>
      <c r="AC13" s="1"/>
    </row>
    <row r="14" spans="1:29" s="17" customFormat="1" ht="60" x14ac:dyDescent="0.25">
      <c r="A14" s="12">
        <v>5</v>
      </c>
      <c r="B14" s="12" t="s">
        <v>52</v>
      </c>
      <c r="C14" s="12" t="s">
        <v>91</v>
      </c>
      <c r="D14" s="12" t="s">
        <v>92</v>
      </c>
      <c r="E14" s="12" t="s">
        <v>69</v>
      </c>
      <c r="F14" s="12" t="s">
        <v>93</v>
      </c>
      <c r="G14" s="12" t="s">
        <v>94</v>
      </c>
      <c r="H14" s="12" t="s">
        <v>35</v>
      </c>
      <c r="I14" s="12">
        <v>0.22</v>
      </c>
      <c r="J14" s="12" t="s">
        <v>92</v>
      </c>
      <c r="K14" s="12">
        <v>0</v>
      </c>
      <c r="L14" s="12">
        <v>0</v>
      </c>
      <c r="M14" s="12">
        <v>1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1</v>
      </c>
      <c r="V14" s="12">
        <v>190</v>
      </c>
      <c r="W14" s="12" t="s">
        <v>95</v>
      </c>
      <c r="X14" s="12" t="s">
        <v>96</v>
      </c>
      <c r="Y14" s="12" t="s">
        <v>63</v>
      </c>
      <c r="Z14" s="12" t="s">
        <v>97</v>
      </c>
      <c r="AA14" s="12">
        <v>0</v>
      </c>
      <c r="AB14" s="1"/>
      <c r="AC14" s="1"/>
    </row>
    <row r="15" spans="1:29" s="17" customFormat="1" ht="45" x14ac:dyDescent="0.25">
      <c r="A15" s="12">
        <v>6</v>
      </c>
      <c r="B15" s="12" t="s">
        <v>52</v>
      </c>
      <c r="C15" s="12" t="s">
        <v>53</v>
      </c>
      <c r="D15" s="12" t="s">
        <v>98</v>
      </c>
      <c r="E15" s="12" t="s">
        <v>69</v>
      </c>
      <c r="F15" s="12" t="s">
        <v>99</v>
      </c>
      <c r="G15" s="12" t="s">
        <v>100</v>
      </c>
      <c r="H15" s="12" t="s">
        <v>36</v>
      </c>
      <c r="I15" s="12">
        <v>2.9329999999999998</v>
      </c>
      <c r="J15" s="12" t="s">
        <v>98</v>
      </c>
      <c r="K15" s="12">
        <v>0</v>
      </c>
      <c r="L15" s="12">
        <v>0</v>
      </c>
      <c r="M15" s="12">
        <v>1</v>
      </c>
      <c r="N15" s="12">
        <v>0</v>
      </c>
      <c r="O15" s="12">
        <v>0</v>
      </c>
      <c r="P15" s="12">
        <v>1</v>
      </c>
      <c r="Q15" s="12">
        <v>0</v>
      </c>
      <c r="R15" s="12">
        <v>0</v>
      </c>
      <c r="S15" s="12">
        <v>0</v>
      </c>
      <c r="T15" s="12">
        <v>1</v>
      </c>
      <c r="U15" s="12">
        <v>0</v>
      </c>
      <c r="V15" s="12">
        <v>7.3</v>
      </c>
      <c r="W15" s="12"/>
      <c r="X15" s="12" t="s">
        <v>101</v>
      </c>
      <c r="Y15" s="12"/>
      <c r="Z15" s="12"/>
      <c r="AA15" s="12">
        <v>1</v>
      </c>
      <c r="AB15" s="1"/>
      <c r="AC15" s="1"/>
    </row>
    <row r="16" spans="1:29" s="17" customFormat="1" ht="45" x14ac:dyDescent="0.25">
      <c r="A16" s="12">
        <v>7</v>
      </c>
      <c r="B16" s="12" t="s">
        <v>52</v>
      </c>
      <c r="C16" s="12" t="s">
        <v>53</v>
      </c>
      <c r="D16" s="12" t="s">
        <v>102</v>
      </c>
      <c r="E16" s="12" t="s">
        <v>69</v>
      </c>
      <c r="F16" s="12" t="s">
        <v>103</v>
      </c>
      <c r="G16" s="12" t="s">
        <v>104</v>
      </c>
      <c r="H16" s="12" t="s">
        <v>36</v>
      </c>
      <c r="I16" s="12">
        <v>3.1160000000000001</v>
      </c>
      <c r="J16" s="12" t="s">
        <v>102</v>
      </c>
      <c r="K16" s="12">
        <v>0</v>
      </c>
      <c r="L16" s="12">
        <v>0</v>
      </c>
      <c r="M16" s="12">
        <v>2</v>
      </c>
      <c r="N16" s="12">
        <v>0</v>
      </c>
      <c r="O16" s="12">
        <v>0</v>
      </c>
      <c r="P16" s="12">
        <v>2</v>
      </c>
      <c r="Q16" s="12">
        <v>0</v>
      </c>
      <c r="R16" s="12">
        <v>0</v>
      </c>
      <c r="S16" s="12">
        <v>0</v>
      </c>
      <c r="T16" s="12">
        <v>2</v>
      </c>
      <c r="U16" s="12">
        <v>0</v>
      </c>
      <c r="V16" s="12">
        <v>10.6</v>
      </c>
      <c r="W16" s="12"/>
      <c r="X16" s="12" t="s">
        <v>105</v>
      </c>
      <c r="Y16" s="12"/>
      <c r="Z16" s="12"/>
      <c r="AA16" s="12">
        <v>1</v>
      </c>
      <c r="AB16" s="1"/>
      <c r="AC16" s="1"/>
    </row>
    <row r="17" spans="1:29" s="17" customFormat="1" ht="60" x14ac:dyDescent="0.25">
      <c r="A17" s="12">
        <v>8</v>
      </c>
      <c r="B17" s="12" t="s">
        <v>52</v>
      </c>
      <c r="C17" s="12" t="s">
        <v>91</v>
      </c>
      <c r="D17" s="12" t="s">
        <v>106</v>
      </c>
      <c r="E17" s="12" t="s">
        <v>69</v>
      </c>
      <c r="F17" s="12" t="s">
        <v>107</v>
      </c>
      <c r="G17" s="12" t="s">
        <v>108</v>
      </c>
      <c r="H17" s="12" t="s">
        <v>35</v>
      </c>
      <c r="I17" s="12">
        <v>8.3000000000000004E-2</v>
      </c>
      <c r="J17" s="12" t="s">
        <v>106</v>
      </c>
      <c r="K17" s="12">
        <v>0</v>
      </c>
      <c r="L17" s="12">
        <v>0</v>
      </c>
      <c r="M17" s="12">
        <v>1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1</v>
      </c>
      <c r="V17" s="12">
        <v>180</v>
      </c>
      <c r="W17" s="12" t="s">
        <v>95</v>
      </c>
      <c r="X17" s="12" t="s">
        <v>109</v>
      </c>
      <c r="Y17" s="12" t="s">
        <v>63</v>
      </c>
      <c r="Z17" s="12" t="s">
        <v>97</v>
      </c>
      <c r="AA17" s="12">
        <v>0</v>
      </c>
      <c r="AB17" s="1"/>
      <c r="AC17" s="1"/>
    </row>
    <row r="18" spans="1:29" s="17" customFormat="1" ht="60" x14ac:dyDescent="0.25">
      <c r="A18" s="12">
        <v>9</v>
      </c>
      <c r="B18" s="12" t="s">
        <v>52</v>
      </c>
      <c r="C18" s="12" t="s">
        <v>91</v>
      </c>
      <c r="D18" s="12" t="s">
        <v>106</v>
      </c>
      <c r="E18" s="12" t="s">
        <v>69</v>
      </c>
      <c r="F18" s="12" t="s">
        <v>110</v>
      </c>
      <c r="G18" s="12" t="s">
        <v>111</v>
      </c>
      <c r="H18" s="12" t="s">
        <v>35</v>
      </c>
      <c r="I18" s="12">
        <v>0.13300000000000001</v>
      </c>
      <c r="J18" s="12" t="s">
        <v>106</v>
      </c>
      <c r="K18" s="12">
        <v>0</v>
      </c>
      <c r="L18" s="12">
        <v>0</v>
      </c>
      <c r="M18" s="12">
        <v>1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1</v>
      </c>
      <c r="V18" s="12">
        <v>180</v>
      </c>
      <c r="W18" s="12" t="s">
        <v>95</v>
      </c>
      <c r="X18" s="12" t="s">
        <v>112</v>
      </c>
      <c r="Y18" s="12" t="s">
        <v>63</v>
      </c>
      <c r="Z18" s="12" t="s">
        <v>97</v>
      </c>
      <c r="AA18" s="12">
        <v>0</v>
      </c>
      <c r="AB18" s="1"/>
      <c r="AC18" s="1"/>
    </row>
    <row r="19" spans="1:29" s="17" customFormat="1" ht="45" x14ac:dyDescent="0.25">
      <c r="A19" s="12">
        <v>10</v>
      </c>
      <c r="B19" s="12" t="s">
        <v>52</v>
      </c>
      <c r="C19" s="12" t="s">
        <v>91</v>
      </c>
      <c r="D19" s="12" t="s">
        <v>113</v>
      </c>
      <c r="E19" s="12" t="s">
        <v>69</v>
      </c>
      <c r="F19" s="12" t="s">
        <v>114</v>
      </c>
      <c r="G19" s="12" t="s">
        <v>115</v>
      </c>
      <c r="H19" s="12" t="s">
        <v>35</v>
      </c>
      <c r="I19" s="12">
        <v>0.11600000000000001</v>
      </c>
      <c r="J19" s="12" t="s">
        <v>113</v>
      </c>
      <c r="K19" s="12">
        <v>0</v>
      </c>
      <c r="L19" s="12">
        <v>0</v>
      </c>
      <c r="M19" s="12">
        <v>1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1</v>
      </c>
      <c r="V19" s="12">
        <v>170</v>
      </c>
      <c r="W19" s="12" t="s">
        <v>95</v>
      </c>
      <c r="X19" s="12" t="s">
        <v>116</v>
      </c>
      <c r="Y19" s="12" t="s">
        <v>63</v>
      </c>
      <c r="Z19" s="12" t="s">
        <v>97</v>
      </c>
      <c r="AA19" s="12">
        <v>0</v>
      </c>
      <c r="AB19" s="1"/>
      <c r="AC19" s="1"/>
    </row>
    <row r="20" spans="1:29" s="17" customFormat="1" ht="45" x14ac:dyDescent="0.25">
      <c r="A20" s="12">
        <v>11</v>
      </c>
      <c r="B20" s="12" t="s">
        <v>52</v>
      </c>
      <c r="C20" s="12" t="s">
        <v>53</v>
      </c>
      <c r="D20" s="12" t="s">
        <v>117</v>
      </c>
      <c r="E20" s="12" t="s">
        <v>69</v>
      </c>
      <c r="F20" s="12" t="s">
        <v>118</v>
      </c>
      <c r="G20" s="12" t="s">
        <v>119</v>
      </c>
      <c r="H20" s="12" t="s">
        <v>36</v>
      </c>
      <c r="I20" s="12">
        <v>2.7330000000000001</v>
      </c>
      <c r="J20" s="12" t="s">
        <v>117</v>
      </c>
      <c r="K20" s="12">
        <v>0</v>
      </c>
      <c r="L20" s="12">
        <v>0</v>
      </c>
      <c r="M20" s="12">
        <v>3</v>
      </c>
      <c r="N20" s="12">
        <v>0</v>
      </c>
      <c r="O20" s="12">
        <v>0</v>
      </c>
      <c r="P20" s="12">
        <v>3</v>
      </c>
      <c r="Q20" s="12">
        <v>0</v>
      </c>
      <c r="R20" s="12">
        <v>0</v>
      </c>
      <c r="S20" s="12">
        <v>0</v>
      </c>
      <c r="T20" s="12">
        <v>3</v>
      </c>
      <c r="U20" s="12">
        <v>0</v>
      </c>
      <c r="V20" s="12">
        <v>20.6</v>
      </c>
      <c r="W20" s="12"/>
      <c r="X20" s="12" t="s">
        <v>120</v>
      </c>
      <c r="Y20" s="12"/>
      <c r="Z20" s="12"/>
      <c r="AA20" s="12">
        <v>1</v>
      </c>
      <c r="AB20" s="1"/>
      <c r="AC20" s="1"/>
    </row>
    <row r="21" spans="1:29" s="17" customFormat="1" ht="75" x14ac:dyDescent="0.25">
      <c r="A21" s="12">
        <v>12</v>
      </c>
      <c r="B21" s="12" t="s">
        <v>121</v>
      </c>
      <c r="C21" s="12" t="s">
        <v>53</v>
      </c>
      <c r="D21" s="12" t="s">
        <v>122</v>
      </c>
      <c r="E21" s="12" t="s">
        <v>70</v>
      </c>
      <c r="F21" s="12" t="s">
        <v>123</v>
      </c>
      <c r="G21" s="12" t="s">
        <v>124</v>
      </c>
      <c r="H21" s="12" t="s">
        <v>36</v>
      </c>
      <c r="I21" s="12">
        <v>5.15</v>
      </c>
      <c r="J21" s="12" t="s">
        <v>125</v>
      </c>
      <c r="K21" s="12">
        <v>0</v>
      </c>
      <c r="L21" s="12">
        <v>0</v>
      </c>
      <c r="M21" s="12">
        <v>3</v>
      </c>
      <c r="N21" s="12">
        <v>0</v>
      </c>
      <c r="O21" s="12">
        <v>0</v>
      </c>
      <c r="P21" s="12">
        <v>3</v>
      </c>
      <c r="Q21" s="12">
        <v>0</v>
      </c>
      <c r="R21" s="12">
        <v>0</v>
      </c>
      <c r="S21" s="12">
        <v>0</v>
      </c>
      <c r="T21" s="12">
        <v>3</v>
      </c>
      <c r="U21" s="12">
        <v>0</v>
      </c>
      <c r="V21" s="12">
        <v>32.9</v>
      </c>
      <c r="W21" s="12"/>
      <c r="X21" s="12" t="s">
        <v>126</v>
      </c>
      <c r="Y21" s="12"/>
      <c r="Z21" s="12"/>
      <c r="AA21" s="12">
        <v>1</v>
      </c>
      <c r="AB21" s="1"/>
      <c r="AC21" s="1"/>
    </row>
    <row r="22" spans="1:29" s="17" customFormat="1" ht="75" x14ac:dyDescent="0.25">
      <c r="A22" s="12">
        <v>13</v>
      </c>
      <c r="B22" s="12" t="s">
        <v>52</v>
      </c>
      <c r="C22" s="12" t="s">
        <v>67</v>
      </c>
      <c r="D22" s="12" t="s">
        <v>127</v>
      </c>
      <c r="E22" s="12" t="s">
        <v>64</v>
      </c>
      <c r="F22" s="12" t="s">
        <v>128</v>
      </c>
      <c r="G22" s="12" t="s">
        <v>129</v>
      </c>
      <c r="H22" s="12" t="s">
        <v>36</v>
      </c>
      <c r="I22" s="12">
        <v>6.55</v>
      </c>
      <c r="J22" s="12" t="s">
        <v>130</v>
      </c>
      <c r="K22" s="12">
        <v>0</v>
      </c>
      <c r="L22" s="12">
        <v>0</v>
      </c>
      <c r="M22" s="12">
        <v>4</v>
      </c>
      <c r="N22" s="12">
        <v>0</v>
      </c>
      <c r="O22" s="12">
        <v>0</v>
      </c>
      <c r="P22" s="12">
        <v>4</v>
      </c>
      <c r="Q22" s="12">
        <v>0</v>
      </c>
      <c r="R22" s="12">
        <v>0</v>
      </c>
      <c r="S22" s="12">
        <v>4</v>
      </c>
      <c r="T22" s="12">
        <v>0</v>
      </c>
      <c r="U22" s="12">
        <v>0</v>
      </c>
      <c r="V22" s="12">
        <v>452</v>
      </c>
      <c r="W22" s="12"/>
      <c r="X22" s="12" t="s">
        <v>131</v>
      </c>
      <c r="Y22" s="12"/>
      <c r="Z22" s="12"/>
      <c r="AA22" s="12">
        <v>1</v>
      </c>
      <c r="AB22" s="1"/>
      <c r="AC22" s="1"/>
    </row>
    <row r="23" spans="1:29" s="17" customFormat="1" ht="60" x14ac:dyDescent="0.25">
      <c r="A23" s="12">
        <v>14</v>
      </c>
      <c r="B23" s="12" t="s">
        <v>52</v>
      </c>
      <c r="C23" s="12" t="s">
        <v>91</v>
      </c>
      <c r="D23" s="12" t="s">
        <v>92</v>
      </c>
      <c r="E23" s="12" t="s">
        <v>69</v>
      </c>
      <c r="F23" s="12" t="s">
        <v>132</v>
      </c>
      <c r="G23" s="12" t="s">
        <v>133</v>
      </c>
      <c r="H23" s="12" t="s">
        <v>36</v>
      </c>
      <c r="I23" s="12">
        <v>0.46600000000000003</v>
      </c>
      <c r="J23" s="12" t="s">
        <v>92</v>
      </c>
      <c r="K23" s="12">
        <v>0</v>
      </c>
      <c r="L23" s="12">
        <v>0</v>
      </c>
      <c r="M23" s="12">
        <v>1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1</v>
      </c>
      <c r="V23" s="12">
        <v>190</v>
      </c>
      <c r="W23" s="12" t="s">
        <v>95</v>
      </c>
      <c r="X23" s="12" t="s">
        <v>134</v>
      </c>
      <c r="Y23" s="12"/>
      <c r="Z23" s="12"/>
      <c r="AA23" s="12">
        <v>1</v>
      </c>
      <c r="AB23" s="1"/>
      <c r="AC23" s="1"/>
    </row>
    <row r="24" spans="1:29" s="17" customFormat="1" ht="60" x14ac:dyDescent="0.25">
      <c r="A24" s="12">
        <v>15</v>
      </c>
      <c r="B24" s="12" t="s">
        <v>52</v>
      </c>
      <c r="C24" s="12" t="s">
        <v>91</v>
      </c>
      <c r="D24" s="12" t="s">
        <v>135</v>
      </c>
      <c r="E24" s="12" t="s">
        <v>69</v>
      </c>
      <c r="F24" s="12" t="s">
        <v>136</v>
      </c>
      <c r="G24" s="12" t="s">
        <v>137</v>
      </c>
      <c r="H24" s="12" t="s">
        <v>36</v>
      </c>
      <c r="I24" s="12">
        <v>0.91600000000000004</v>
      </c>
      <c r="J24" s="12" t="s">
        <v>135</v>
      </c>
      <c r="K24" s="12">
        <v>0</v>
      </c>
      <c r="L24" s="12">
        <v>0</v>
      </c>
      <c r="M24" s="12">
        <v>1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1</v>
      </c>
      <c r="V24" s="12">
        <v>190</v>
      </c>
      <c r="W24" s="12" t="s">
        <v>95</v>
      </c>
      <c r="X24" s="12" t="s">
        <v>138</v>
      </c>
      <c r="Y24" s="12"/>
      <c r="Z24" s="12"/>
      <c r="AA24" s="12">
        <v>1</v>
      </c>
      <c r="AB24" s="1"/>
      <c r="AC24" s="1"/>
    </row>
    <row r="25" spans="1:29" s="17" customFormat="1" ht="60" x14ac:dyDescent="0.25">
      <c r="A25" s="12">
        <v>16</v>
      </c>
      <c r="B25" s="12" t="s">
        <v>52</v>
      </c>
      <c r="C25" s="12" t="s">
        <v>91</v>
      </c>
      <c r="D25" s="12" t="s">
        <v>139</v>
      </c>
      <c r="E25" s="12" t="s">
        <v>69</v>
      </c>
      <c r="F25" s="12" t="s">
        <v>140</v>
      </c>
      <c r="G25" s="12" t="s">
        <v>141</v>
      </c>
      <c r="H25" s="12" t="s">
        <v>36</v>
      </c>
      <c r="I25" s="12">
        <v>0.41599999999999998</v>
      </c>
      <c r="J25" s="12" t="s">
        <v>139</v>
      </c>
      <c r="K25" s="12">
        <v>0</v>
      </c>
      <c r="L25" s="12">
        <v>0</v>
      </c>
      <c r="M25" s="12">
        <v>1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1</v>
      </c>
      <c r="V25" s="12">
        <v>170</v>
      </c>
      <c r="W25" s="12" t="s">
        <v>95</v>
      </c>
      <c r="X25" s="12" t="s">
        <v>142</v>
      </c>
      <c r="Y25" s="12"/>
      <c r="Z25" s="12"/>
      <c r="AA25" s="12">
        <v>1</v>
      </c>
      <c r="AB25" s="1"/>
      <c r="AC25" s="1"/>
    </row>
    <row r="26" spans="1:29" s="17" customFormat="1" ht="60" x14ac:dyDescent="0.25">
      <c r="A26" s="12">
        <v>17</v>
      </c>
      <c r="B26" s="12" t="s">
        <v>52</v>
      </c>
      <c r="C26" s="12" t="s">
        <v>91</v>
      </c>
      <c r="D26" s="12" t="s">
        <v>143</v>
      </c>
      <c r="E26" s="12" t="s">
        <v>69</v>
      </c>
      <c r="F26" s="12" t="s">
        <v>144</v>
      </c>
      <c r="G26" s="12" t="s">
        <v>145</v>
      </c>
      <c r="H26" s="12" t="s">
        <v>36</v>
      </c>
      <c r="I26" s="12">
        <v>0.35</v>
      </c>
      <c r="J26" s="12" t="s">
        <v>143</v>
      </c>
      <c r="K26" s="12">
        <v>0</v>
      </c>
      <c r="L26" s="12">
        <v>0</v>
      </c>
      <c r="M26" s="12">
        <v>1</v>
      </c>
      <c r="N26" s="12">
        <v>0</v>
      </c>
      <c r="O26" s="12">
        <v>0</v>
      </c>
      <c r="P26" s="12">
        <v>1</v>
      </c>
      <c r="Q26" s="12">
        <v>0</v>
      </c>
      <c r="R26" s="12">
        <v>0</v>
      </c>
      <c r="S26" s="12">
        <v>1</v>
      </c>
      <c r="T26" s="12">
        <v>0</v>
      </c>
      <c r="U26" s="12">
        <v>0</v>
      </c>
      <c r="V26" s="12">
        <v>120</v>
      </c>
      <c r="W26" s="12"/>
      <c r="X26" s="12" t="s">
        <v>146</v>
      </c>
      <c r="Y26" s="12"/>
      <c r="Z26" s="12"/>
      <c r="AA26" s="12">
        <v>1</v>
      </c>
      <c r="AB26" s="1"/>
      <c r="AC26" s="1"/>
    </row>
    <row r="27" spans="1:29" s="17" customFormat="1" ht="45" x14ac:dyDescent="0.25">
      <c r="A27" s="12">
        <v>18</v>
      </c>
      <c r="B27" s="12" t="s">
        <v>52</v>
      </c>
      <c r="C27" s="12" t="s">
        <v>53</v>
      </c>
      <c r="D27" s="12" t="s">
        <v>147</v>
      </c>
      <c r="E27" s="12" t="s">
        <v>69</v>
      </c>
      <c r="F27" s="12" t="s">
        <v>148</v>
      </c>
      <c r="G27" s="12" t="s">
        <v>149</v>
      </c>
      <c r="H27" s="12" t="s">
        <v>36</v>
      </c>
      <c r="I27" s="12">
        <v>0.55000000000000004</v>
      </c>
      <c r="J27" s="12" t="s">
        <v>147</v>
      </c>
      <c r="K27" s="12">
        <v>0</v>
      </c>
      <c r="L27" s="12">
        <v>0</v>
      </c>
      <c r="M27" s="12">
        <v>1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1</v>
      </c>
      <c r="V27" s="12">
        <v>170</v>
      </c>
      <c r="W27" s="12" t="s">
        <v>95</v>
      </c>
      <c r="X27" s="12" t="s">
        <v>150</v>
      </c>
      <c r="Y27" s="12"/>
      <c r="Z27" s="12"/>
      <c r="AA27" s="12">
        <v>1</v>
      </c>
      <c r="AB27" s="1"/>
      <c r="AC27" s="1"/>
    </row>
    <row r="28" spans="1:29" s="17" customFormat="1" ht="105" x14ac:dyDescent="0.25">
      <c r="A28" s="12">
        <v>19</v>
      </c>
      <c r="B28" s="12" t="s">
        <v>121</v>
      </c>
      <c r="C28" s="12" t="s">
        <v>151</v>
      </c>
      <c r="D28" s="12" t="s">
        <v>152</v>
      </c>
      <c r="E28" s="12" t="s">
        <v>70</v>
      </c>
      <c r="F28" s="12" t="s">
        <v>153</v>
      </c>
      <c r="G28" s="12" t="s">
        <v>154</v>
      </c>
      <c r="H28" s="12" t="s">
        <v>36</v>
      </c>
      <c r="I28" s="12">
        <v>7.766</v>
      </c>
      <c r="J28" s="12" t="s">
        <v>152</v>
      </c>
      <c r="K28" s="12">
        <v>0</v>
      </c>
      <c r="L28" s="12">
        <v>0</v>
      </c>
      <c r="M28" s="12">
        <v>21</v>
      </c>
      <c r="N28" s="12">
        <v>0</v>
      </c>
      <c r="O28" s="12">
        <v>0</v>
      </c>
      <c r="P28" s="12">
        <v>21</v>
      </c>
      <c r="Q28" s="12">
        <v>0</v>
      </c>
      <c r="R28" s="12">
        <v>0</v>
      </c>
      <c r="S28" s="12">
        <v>0</v>
      </c>
      <c r="T28" s="12">
        <v>21</v>
      </c>
      <c r="U28" s="12">
        <v>0</v>
      </c>
      <c r="V28" s="12">
        <v>33.9</v>
      </c>
      <c r="W28" s="12"/>
      <c r="X28" s="12" t="s">
        <v>155</v>
      </c>
      <c r="Y28" s="12"/>
      <c r="Z28" s="12"/>
      <c r="AA28" s="12">
        <v>1</v>
      </c>
      <c r="AB28" s="1"/>
      <c r="AC28" s="1"/>
    </row>
    <row r="29" spans="1:29" s="17" customFormat="1" ht="45" x14ac:dyDescent="0.25">
      <c r="A29" s="12">
        <v>20</v>
      </c>
      <c r="B29" s="12" t="s">
        <v>52</v>
      </c>
      <c r="C29" s="12" t="s">
        <v>67</v>
      </c>
      <c r="D29" s="12" t="s">
        <v>156</v>
      </c>
      <c r="E29" s="12" t="s">
        <v>64</v>
      </c>
      <c r="F29" s="12" t="s">
        <v>157</v>
      </c>
      <c r="G29" s="12" t="s">
        <v>158</v>
      </c>
      <c r="H29" s="12" t="s">
        <v>36</v>
      </c>
      <c r="I29" s="12">
        <v>1.266</v>
      </c>
      <c r="J29" s="12" t="s">
        <v>159</v>
      </c>
      <c r="K29" s="12">
        <v>0</v>
      </c>
      <c r="L29" s="12">
        <v>0</v>
      </c>
      <c r="M29" s="12">
        <v>1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1</v>
      </c>
      <c r="V29" s="12">
        <v>35</v>
      </c>
      <c r="W29" s="12" t="s">
        <v>95</v>
      </c>
      <c r="X29" s="12" t="s">
        <v>160</v>
      </c>
      <c r="Y29" s="12"/>
      <c r="Z29" s="12"/>
      <c r="AA29" s="12">
        <v>1</v>
      </c>
      <c r="AB29" s="1"/>
      <c r="AC29" s="1"/>
    </row>
    <row r="30" spans="1:29" s="17" customFormat="1" ht="45" x14ac:dyDescent="0.25">
      <c r="A30" s="12">
        <v>21</v>
      </c>
      <c r="B30" s="12" t="s">
        <v>52</v>
      </c>
      <c r="C30" s="12" t="s">
        <v>53</v>
      </c>
      <c r="D30" s="12" t="s">
        <v>73</v>
      </c>
      <c r="E30" s="12" t="s">
        <v>69</v>
      </c>
      <c r="F30" s="12" t="s">
        <v>161</v>
      </c>
      <c r="G30" s="12" t="s">
        <v>162</v>
      </c>
      <c r="H30" s="12" t="s">
        <v>36</v>
      </c>
      <c r="I30" s="12">
        <v>0.15</v>
      </c>
      <c r="J30" s="12" t="s">
        <v>73</v>
      </c>
      <c r="K30" s="12">
        <v>0</v>
      </c>
      <c r="L30" s="12">
        <v>0</v>
      </c>
      <c r="M30" s="12">
        <v>3</v>
      </c>
      <c r="N30" s="12">
        <v>0</v>
      </c>
      <c r="O30" s="12">
        <v>0</v>
      </c>
      <c r="P30" s="12">
        <v>3</v>
      </c>
      <c r="Q30" s="12">
        <v>0</v>
      </c>
      <c r="R30" s="12">
        <v>0</v>
      </c>
      <c r="S30" s="12">
        <v>0</v>
      </c>
      <c r="T30" s="12">
        <v>3</v>
      </c>
      <c r="U30" s="12">
        <v>0</v>
      </c>
      <c r="V30" s="12">
        <v>70</v>
      </c>
      <c r="W30" s="12"/>
      <c r="X30" s="12" t="s">
        <v>163</v>
      </c>
      <c r="Y30" s="12"/>
      <c r="Z30" s="12"/>
      <c r="AA30" s="12">
        <v>1</v>
      </c>
      <c r="AB30" s="1"/>
      <c r="AC30" s="1"/>
    </row>
    <row r="31" spans="1:29" s="17" customFormat="1" ht="60" x14ac:dyDescent="0.25">
      <c r="A31" s="12">
        <v>22</v>
      </c>
      <c r="B31" s="12" t="s">
        <v>52</v>
      </c>
      <c r="C31" s="12" t="s">
        <v>91</v>
      </c>
      <c r="D31" s="12" t="s">
        <v>164</v>
      </c>
      <c r="E31" s="12" t="s">
        <v>165</v>
      </c>
      <c r="F31" s="12" t="s">
        <v>166</v>
      </c>
      <c r="G31" s="12" t="s">
        <v>167</v>
      </c>
      <c r="H31" s="12" t="s">
        <v>36</v>
      </c>
      <c r="I31" s="12">
        <v>9.8829999999999991</v>
      </c>
      <c r="J31" s="12" t="s">
        <v>164</v>
      </c>
      <c r="K31" s="12">
        <v>0</v>
      </c>
      <c r="L31" s="12">
        <v>0</v>
      </c>
      <c r="M31" s="12">
        <v>3</v>
      </c>
      <c r="N31" s="12">
        <v>0</v>
      </c>
      <c r="O31" s="12">
        <v>0</v>
      </c>
      <c r="P31" s="12">
        <v>3</v>
      </c>
      <c r="Q31" s="12">
        <v>0</v>
      </c>
      <c r="R31" s="12">
        <v>0</v>
      </c>
      <c r="S31" s="12">
        <v>3</v>
      </c>
      <c r="T31" s="12">
        <v>0</v>
      </c>
      <c r="U31" s="12">
        <v>0</v>
      </c>
      <c r="V31" s="12">
        <v>480</v>
      </c>
      <c r="W31" s="12"/>
      <c r="X31" s="12" t="s">
        <v>168</v>
      </c>
      <c r="Y31" s="12"/>
      <c r="Z31" s="12"/>
      <c r="AA31" s="12">
        <v>1</v>
      </c>
      <c r="AB31" s="1"/>
      <c r="AC31" s="1"/>
    </row>
    <row r="32" spans="1:29" s="17" customFormat="1" ht="45" x14ac:dyDescent="0.25">
      <c r="A32" s="12">
        <v>23</v>
      </c>
      <c r="B32" s="12" t="s">
        <v>52</v>
      </c>
      <c r="C32" s="12" t="s">
        <v>53</v>
      </c>
      <c r="D32" s="12" t="s">
        <v>73</v>
      </c>
      <c r="E32" s="12" t="s">
        <v>69</v>
      </c>
      <c r="F32" s="12" t="s">
        <v>169</v>
      </c>
      <c r="G32" s="12" t="s">
        <v>170</v>
      </c>
      <c r="H32" s="12" t="s">
        <v>36</v>
      </c>
      <c r="I32" s="12">
        <v>8.3000000000000004E-2</v>
      </c>
      <c r="J32" s="12" t="s">
        <v>73</v>
      </c>
      <c r="K32" s="12">
        <v>0</v>
      </c>
      <c r="L32" s="12">
        <v>0</v>
      </c>
      <c r="M32" s="12">
        <v>3</v>
      </c>
      <c r="N32" s="12">
        <v>0</v>
      </c>
      <c r="O32" s="12">
        <v>0</v>
      </c>
      <c r="P32" s="12">
        <v>3</v>
      </c>
      <c r="Q32" s="12">
        <v>0</v>
      </c>
      <c r="R32" s="12">
        <v>0</v>
      </c>
      <c r="S32" s="12">
        <v>0</v>
      </c>
      <c r="T32" s="12">
        <v>3</v>
      </c>
      <c r="U32" s="12">
        <v>0</v>
      </c>
      <c r="V32" s="12">
        <v>70</v>
      </c>
      <c r="W32" s="12"/>
      <c r="X32" s="12" t="s">
        <v>171</v>
      </c>
      <c r="Y32" s="12"/>
      <c r="Z32" s="12"/>
      <c r="AA32" s="12">
        <v>1</v>
      </c>
      <c r="AB32" s="1"/>
      <c r="AC32" s="1"/>
    </row>
    <row r="33" spans="1:29" s="17" customFormat="1" ht="60" x14ac:dyDescent="0.25">
      <c r="A33" s="12">
        <v>24</v>
      </c>
      <c r="B33" s="12" t="s">
        <v>52</v>
      </c>
      <c r="C33" s="12" t="s">
        <v>91</v>
      </c>
      <c r="D33" s="12" t="s">
        <v>172</v>
      </c>
      <c r="E33" s="12" t="s">
        <v>165</v>
      </c>
      <c r="F33" s="12" t="s">
        <v>173</v>
      </c>
      <c r="G33" s="12" t="s">
        <v>174</v>
      </c>
      <c r="H33" s="12" t="s">
        <v>36</v>
      </c>
      <c r="I33" s="12">
        <v>4.2329999999999997</v>
      </c>
      <c r="J33" s="12" t="s">
        <v>172</v>
      </c>
      <c r="K33" s="12">
        <v>0</v>
      </c>
      <c r="L33" s="12">
        <v>0</v>
      </c>
      <c r="M33" s="12">
        <v>3</v>
      </c>
      <c r="N33" s="12">
        <v>0</v>
      </c>
      <c r="O33" s="12">
        <v>0</v>
      </c>
      <c r="P33" s="12">
        <v>3</v>
      </c>
      <c r="Q33" s="12">
        <v>0</v>
      </c>
      <c r="R33" s="12">
        <v>0</v>
      </c>
      <c r="S33" s="12">
        <v>3</v>
      </c>
      <c r="T33" s="12">
        <v>0</v>
      </c>
      <c r="U33" s="12">
        <v>0</v>
      </c>
      <c r="V33" s="12">
        <v>320</v>
      </c>
      <c r="W33" s="12"/>
      <c r="X33" s="12" t="s">
        <v>175</v>
      </c>
      <c r="Y33" s="12"/>
      <c r="Z33" s="12"/>
      <c r="AA33" s="12">
        <v>1</v>
      </c>
      <c r="AB33" s="1"/>
      <c r="AC33" s="1"/>
    </row>
    <row r="34" spans="1:29" s="17" customFormat="1" ht="45" x14ac:dyDescent="0.25">
      <c r="A34" s="12">
        <v>25</v>
      </c>
      <c r="B34" s="12" t="s">
        <v>52</v>
      </c>
      <c r="C34" s="12" t="s">
        <v>53</v>
      </c>
      <c r="D34" s="12" t="s">
        <v>68</v>
      </c>
      <c r="E34" s="12" t="s">
        <v>69</v>
      </c>
      <c r="F34" s="12" t="s">
        <v>176</v>
      </c>
      <c r="G34" s="12" t="s">
        <v>177</v>
      </c>
      <c r="H34" s="12" t="s">
        <v>36</v>
      </c>
      <c r="I34" s="12">
        <v>2.02</v>
      </c>
      <c r="J34" s="12" t="s">
        <v>68</v>
      </c>
      <c r="K34" s="12">
        <v>0</v>
      </c>
      <c r="L34" s="12">
        <v>0</v>
      </c>
      <c r="M34" s="12">
        <v>222</v>
      </c>
      <c r="N34" s="12">
        <v>0</v>
      </c>
      <c r="O34" s="12">
        <v>0</v>
      </c>
      <c r="P34" s="12">
        <v>222</v>
      </c>
      <c r="Q34" s="12">
        <v>0</v>
      </c>
      <c r="R34" s="12">
        <v>0</v>
      </c>
      <c r="S34" s="12">
        <v>0</v>
      </c>
      <c r="T34" s="12">
        <v>222</v>
      </c>
      <c r="U34" s="12">
        <v>0</v>
      </c>
      <c r="V34" s="12">
        <v>83.2</v>
      </c>
      <c r="W34" s="12"/>
      <c r="X34" s="12" t="s">
        <v>178</v>
      </c>
      <c r="Y34" s="12"/>
      <c r="Z34" s="12"/>
      <c r="AA34" s="12">
        <v>1</v>
      </c>
      <c r="AB34" s="1"/>
      <c r="AC34" s="1"/>
    </row>
    <row r="35" spans="1:29" s="17" customFormat="1" ht="45" x14ac:dyDescent="0.25">
      <c r="A35" s="12">
        <v>26</v>
      </c>
      <c r="B35" s="12" t="s">
        <v>52</v>
      </c>
      <c r="C35" s="12" t="s">
        <v>62</v>
      </c>
      <c r="D35" s="12" t="s">
        <v>179</v>
      </c>
      <c r="E35" s="12" t="s">
        <v>69</v>
      </c>
      <c r="F35" s="12" t="s">
        <v>180</v>
      </c>
      <c r="G35" s="12" t="s">
        <v>181</v>
      </c>
      <c r="H35" s="12" t="s">
        <v>36</v>
      </c>
      <c r="I35" s="12">
        <v>4.8330000000000002</v>
      </c>
      <c r="J35" s="12" t="s">
        <v>182</v>
      </c>
      <c r="K35" s="12">
        <v>0</v>
      </c>
      <c r="L35" s="12">
        <v>0</v>
      </c>
      <c r="M35" s="12">
        <v>16</v>
      </c>
      <c r="N35" s="12">
        <v>0</v>
      </c>
      <c r="O35" s="12">
        <v>0</v>
      </c>
      <c r="P35" s="12">
        <v>16</v>
      </c>
      <c r="Q35" s="12">
        <v>0</v>
      </c>
      <c r="R35" s="12">
        <v>0</v>
      </c>
      <c r="S35" s="12">
        <v>1</v>
      </c>
      <c r="T35" s="12">
        <v>15</v>
      </c>
      <c r="U35" s="12">
        <v>0</v>
      </c>
      <c r="V35" s="12">
        <v>73.3</v>
      </c>
      <c r="W35" s="12"/>
      <c r="X35" s="12" t="s">
        <v>183</v>
      </c>
      <c r="Y35" s="12"/>
      <c r="Z35" s="12"/>
      <c r="AA35" s="12">
        <v>1</v>
      </c>
      <c r="AB35" s="1"/>
      <c r="AC35" s="1"/>
    </row>
    <row r="36" spans="1:29" s="17" customFormat="1" ht="75" x14ac:dyDescent="0.25">
      <c r="A36" s="12">
        <v>27</v>
      </c>
      <c r="B36" s="12" t="s">
        <v>52</v>
      </c>
      <c r="C36" s="12" t="s">
        <v>91</v>
      </c>
      <c r="D36" s="12" t="s">
        <v>184</v>
      </c>
      <c r="E36" s="12" t="s">
        <v>69</v>
      </c>
      <c r="F36" s="12" t="s">
        <v>185</v>
      </c>
      <c r="G36" s="12" t="s">
        <v>186</v>
      </c>
      <c r="H36" s="12" t="s">
        <v>35</v>
      </c>
      <c r="I36" s="12">
        <v>4.3330000000000002</v>
      </c>
      <c r="J36" s="12" t="s">
        <v>184</v>
      </c>
      <c r="K36" s="12">
        <v>0</v>
      </c>
      <c r="L36" s="12">
        <v>0</v>
      </c>
      <c r="M36" s="12">
        <v>1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1</v>
      </c>
      <c r="V36" s="12">
        <v>170</v>
      </c>
      <c r="W36" s="12" t="s">
        <v>95</v>
      </c>
      <c r="X36" s="12" t="s">
        <v>187</v>
      </c>
      <c r="Y36" s="12" t="s">
        <v>63</v>
      </c>
      <c r="Z36" s="12" t="s">
        <v>97</v>
      </c>
      <c r="AA36" s="12">
        <v>0</v>
      </c>
      <c r="AB36" s="1"/>
      <c r="AC36" s="1"/>
    </row>
    <row r="37" spans="1:29" s="17" customFormat="1" ht="45" x14ac:dyDescent="0.25">
      <c r="A37" s="12">
        <v>28</v>
      </c>
      <c r="B37" s="12" t="s">
        <v>52</v>
      </c>
      <c r="C37" s="12" t="s">
        <v>53</v>
      </c>
      <c r="D37" s="12" t="s">
        <v>188</v>
      </c>
      <c r="E37" s="12" t="s">
        <v>69</v>
      </c>
      <c r="F37" s="12" t="s">
        <v>189</v>
      </c>
      <c r="G37" s="12" t="s">
        <v>190</v>
      </c>
      <c r="H37" s="12" t="s">
        <v>36</v>
      </c>
      <c r="I37" s="12">
        <v>6.633</v>
      </c>
      <c r="J37" s="12" t="s">
        <v>188</v>
      </c>
      <c r="K37" s="12">
        <v>0</v>
      </c>
      <c r="L37" s="12">
        <v>0</v>
      </c>
      <c r="M37" s="12">
        <v>4</v>
      </c>
      <c r="N37" s="12">
        <v>0</v>
      </c>
      <c r="O37" s="12">
        <v>0</v>
      </c>
      <c r="P37" s="12">
        <v>4</v>
      </c>
      <c r="Q37" s="12">
        <v>0</v>
      </c>
      <c r="R37" s="12">
        <v>0</v>
      </c>
      <c r="S37" s="12">
        <v>0</v>
      </c>
      <c r="T37" s="12">
        <v>4</v>
      </c>
      <c r="U37" s="12">
        <v>0</v>
      </c>
      <c r="V37" s="12">
        <v>27.2</v>
      </c>
      <c r="W37" s="12"/>
      <c r="X37" s="12" t="s">
        <v>191</v>
      </c>
      <c r="Y37" s="12"/>
      <c r="Z37" s="12"/>
      <c r="AA37" s="12">
        <v>1</v>
      </c>
      <c r="AB37" s="1"/>
      <c r="AC37" s="1"/>
    </row>
    <row r="38" spans="1:29" s="17" customFormat="1" ht="45" x14ac:dyDescent="0.25">
      <c r="A38" s="12">
        <v>29</v>
      </c>
      <c r="B38" s="12" t="s">
        <v>52</v>
      </c>
      <c r="C38" s="12" t="s">
        <v>62</v>
      </c>
      <c r="D38" s="12" t="s">
        <v>179</v>
      </c>
      <c r="E38" s="12" t="s">
        <v>69</v>
      </c>
      <c r="F38" s="12" t="s">
        <v>192</v>
      </c>
      <c r="G38" s="12" t="s">
        <v>193</v>
      </c>
      <c r="H38" s="12" t="s">
        <v>36</v>
      </c>
      <c r="I38" s="12">
        <v>5.5830000000000002</v>
      </c>
      <c r="J38" s="12" t="s">
        <v>182</v>
      </c>
      <c r="K38" s="12">
        <v>0</v>
      </c>
      <c r="L38" s="12">
        <v>0</v>
      </c>
      <c r="M38" s="12">
        <v>16</v>
      </c>
      <c r="N38" s="12">
        <v>0</v>
      </c>
      <c r="O38" s="12">
        <v>0</v>
      </c>
      <c r="P38" s="12">
        <v>16</v>
      </c>
      <c r="Q38" s="12">
        <v>0</v>
      </c>
      <c r="R38" s="12">
        <v>0</v>
      </c>
      <c r="S38" s="12">
        <v>1</v>
      </c>
      <c r="T38" s="12">
        <v>15</v>
      </c>
      <c r="U38" s="12">
        <v>0</v>
      </c>
      <c r="V38" s="12">
        <v>73.3</v>
      </c>
      <c r="W38" s="12"/>
      <c r="X38" s="12" t="s">
        <v>194</v>
      </c>
      <c r="Y38" s="12"/>
      <c r="Z38" s="12"/>
      <c r="AA38" s="12">
        <v>1</v>
      </c>
      <c r="AB38" s="1"/>
      <c r="AC38" s="1"/>
    </row>
    <row r="39" spans="1:29" s="17" customFormat="1" ht="45" x14ac:dyDescent="0.25">
      <c r="A39" s="12">
        <v>30</v>
      </c>
      <c r="B39" s="12" t="s">
        <v>52</v>
      </c>
      <c r="C39" s="12" t="s">
        <v>53</v>
      </c>
      <c r="D39" s="12" t="s">
        <v>65</v>
      </c>
      <c r="E39" s="12" t="s">
        <v>69</v>
      </c>
      <c r="F39" s="12" t="s">
        <v>195</v>
      </c>
      <c r="G39" s="12" t="s">
        <v>196</v>
      </c>
      <c r="H39" s="12" t="s">
        <v>36</v>
      </c>
      <c r="I39" s="12">
        <v>3.5</v>
      </c>
      <c r="J39" s="12" t="s">
        <v>65</v>
      </c>
      <c r="K39" s="12">
        <v>0</v>
      </c>
      <c r="L39" s="12">
        <v>0</v>
      </c>
      <c r="M39" s="12">
        <v>6</v>
      </c>
      <c r="N39" s="12">
        <v>0</v>
      </c>
      <c r="O39" s="12">
        <v>0</v>
      </c>
      <c r="P39" s="12">
        <v>6</v>
      </c>
      <c r="Q39" s="12">
        <v>0</v>
      </c>
      <c r="R39" s="12">
        <v>0</v>
      </c>
      <c r="S39" s="12">
        <v>0</v>
      </c>
      <c r="T39" s="12">
        <v>6</v>
      </c>
      <c r="U39" s="12">
        <v>0</v>
      </c>
      <c r="V39" s="12">
        <v>73</v>
      </c>
      <c r="W39" s="12"/>
      <c r="X39" s="12" t="s">
        <v>197</v>
      </c>
      <c r="Y39" s="12"/>
      <c r="Z39" s="12"/>
      <c r="AA39" s="12">
        <v>1</v>
      </c>
      <c r="AB39" s="1"/>
      <c r="AC39" s="1"/>
    </row>
    <row r="40" spans="1:29" s="17" customFormat="1" ht="45" x14ac:dyDescent="0.25">
      <c r="A40" s="12">
        <v>31</v>
      </c>
      <c r="B40" s="12" t="s">
        <v>52</v>
      </c>
      <c r="C40" s="12" t="s">
        <v>151</v>
      </c>
      <c r="D40" s="12" t="s">
        <v>198</v>
      </c>
      <c r="E40" s="12" t="s">
        <v>64</v>
      </c>
      <c r="F40" s="12" t="s">
        <v>199</v>
      </c>
      <c r="G40" s="12" t="s">
        <v>200</v>
      </c>
      <c r="H40" s="12" t="s">
        <v>36</v>
      </c>
      <c r="I40" s="12">
        <v>3.17</v>
      </c>
      <c r="J40" s="12" t="s">
        <v>66</v>
      </c>
      <c r="K40" s="12">
        <v>0</v>
      </c>
      <c r="L40" s="12">
        <v>0</v>
      </c>
      <c r="M40" s="12">
        <v>101</v>
      </c>
      <c r="N40" s="12">
        <v>0</v>
      </c>
      <c r="O40" s="12">
        <v>0</v>
      </c>
      <c r="P40" s="12">
        <v>101</v>
      </c>
      <c r="Q40" s="12">
        <v>0</v>
      </c>
      <c r="R40" s="12">
        <v>0</v>
      </c>
      <c r="S40" s="12">
        <v>0</v>
      </c>
      <c r="T40" s="12">
        <v>101</v>
      </c>
      <c r="U40" s="12">
        <v>0</v>
      </c>
      <c r="V40" s="12">
        <v>55.8</v>
      </c>
      <c r="W40" s="12"/>
      <c r="X40" s="12" t="s">
        <v>201</v>
      </c>
      <c r="Y40" s="12"/>
      <c r="Z40" s="12"/>
      <c r="AA40" s="12">
        <v>1</v>
      </c>
      <c r="AB40" s="1"/>
      <c r="AC40" s="1"/>
    </row>
    <row r="41" spans="1:29" s="17" customFormat="1" ht="45" x14ac:dyDescent="0.25">
      <c r="A41" s="12">
        <v>32</v>
      </c>
      <c r="B41" s="12" t="s">
        <v>121</v>
      </c>
      <c r="C41" s="12" t="s">
        <v>53</v>
      </c>
      <c r="D41" s="12" t="s">
        <v>202</v>
      </c>
      <c r="E41" s="12" t="s">
        <v>70</v>
      </c>
      <c r="F41" s="12" t="s">
        <v>203</v>
      </c>
      <c r="G41" s="12" t="s">
        <v>204</v>
      </c>
      <c r="H41" s="12" t="s">
        <v>36</v>
      </c>
      <c r="I41" s="12">
        <v>2.5499999999999998</v>
      </c>
      <c r="J41" s="12" t="s">
        <v>205</v>
      </c>
      <c r="K41" s="12">
        <v>0</v>
      </c>
      <c r="L41" s="12">
        <v>0</v>
      </c>
      <c r="M41" s="12">
        <v>21</v>
      </c>
      <c r="N41" s="12">
        <v>0</v>
      </c>
      <c r="O41" s="12">
        <v>0</v>
      </c>
      <c r="P41" s="12">
        <v>21</v>
      </c>
      <c r="Q41" s="12">
        <v>0</v>
      </c>
      <c r="R41" s="12">
        <v>0</v>
      </c>
      <c r="S41" s="12">
        <v>0</v>
      </c>
      <c r="T41" s="12">
        <v>21</v>
      </c>
      <c r="U41" s="12">
        <v>0</v>
      </c>
      <c r="V41" s="12">
        <v>42.2</v>
      </c>
      <c r="W41" s="12"/>
      <c r="X41" s="12" t="s">
        <v>206</v>
      </c>
      <c r="Y41" s="12"/>
      <c r="Z41" s="12"/>
      <c r="AA41" s="12">
        <v>1</v>
      </c>
      <c r="AB41" s="1"/>
      <c r="AC41" s="1"/>
    </row>
    <row r="42" spans="1:29" s="17" customFormat="1" ht="45" x14ac:dyDescent="0.25">
      <c r="A42" s="12">
        <v>33</v>
      </c>
      <c r="B42" s="12" t="s">
        <v>52</v>
      </c>
      <c r="C42" s="12" t="s">
        <v>53</v>
      </c>
      <c r="D42" s="12" t="s">
        <v>147</v>
      </c>
      <c r="E42" s="12" t="s">
        <v>69</v>
      </c>
      <c r="F42" s="12" t="s">
        <v>207</v>
      </c>
      <c r="G42" s="12" t="s">
        <v>208</v>
      </c>
      <c r="H42" s="12" t="s">
        <v>36</v>
      </c>
      <c r="I42" s="12">
        <v>2.4329999999999998</v>
      </c>
      <c r="J42" s="12" t="s">
        <v>147</v>
      </c>
      <c r="K42" s="12">
        <v>0</v>
      </c>
      <c r="L42" s="12">
        <v>0</v>
      </c>
      <c r="M42" s="12">
        <v>1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1</v>
      </c>
      <c r="V42" s="12">
        <v>170</v>
      </c>
      <c r="W42" s="12" t="s">
        <v>95</v>
      </c>
      <c r="X42" s="12" t="s">
        <v>209</v>
      </c>
      <c r="Y42" s="12"/>
      <c r="Z42" s="12"/>
      <c r="AA42" s="12">
        <v>1</v>
      </c>
      <c r="AB42" s="1"/>
      <c r="AC42" s="1"/>
    </row>
    <row r="43" spans="1:29" s="17" customFormat="1" ht="45" x14ac:dyDescent="0.25">
      <c r="A43" s="12">
        <v>34</v>
      </c>
      <c r="B43" s="12" t="s">
        <v>52</v>
      </c>
      <c r="C43" s="12" t="s">
        <v>91</v>
      </c>
      <c r="D43" s="12" t="s">
        <v>113</v>
      </c>
      <c r="E43" s="12" t="s">
        <v>69</v>
      </c>
      <c r="F43" s="12" t="s">
        <v>210</v>
      </c>
      <c r="G43" s="12" t="s">
        <v>211</v>
      </c>
      <c r="H43" s="12" t="s">
        <v>36</v>
      </c>
      <c r="I43" s="12">
        <v>3.65</v>
      </c>
      <c r="J43" s="12" t="s">
        <v>113</v>
      </c>
      <c r="K43" s="12">
        <v>0</v>
      </c>
      <c r="L43" s="12">
        <v>0</v>
      </c>
      <c r="M43" s="12">
        <v>1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1</v>
      </c>
      <c r="V43" s="12">
        <v>170</v>
      </c>
      <c r="W43" s="12" t="s">
        <v>95</v>
      </c>
      <c r="X43" s="12" t="s">
        <v>212</v>
      </c>
      <c r="Y43" s="12"/>
      <c r="Z43" s="12"/>
      <c r="AA43" s="12">
        <v>1</v>
      </c>
      <c r="AB43" s="1"/>
      <c r="AC43" s="1"/>
    </row>
    <row r="44" spans="1:29" s="17" customFormat="1" ht="45" x14ac:dyDescent="0.25">
      <c r="A44" s="12">
        <v>35</v>
      </c>
      <c r="B44" s="12" t="s">
        <v>52</v>
      </c>
      <c r="C44" s="12" t="s">
        <v>91</v>
      </c>
      <c r="D44" s="12" t="s">
        <v>213</v>
      </c>
      <c r="E44" s="12" t="s">
        <v>69</v>
      </c>
      <c r="F44" s="12" t="s">
        <v>210</v>
      </c>
      <c r="G44" s="12" t="s">
        <v>214</v>
      </c>
      <c r="H44" s="12" t="s">
        <v>36</v>
      </c>
      <c r="I44" s="12">
        <v>4.25</v>
      </c>
      <c r="J44" s="12" t="s">
        <v>213</v>
      </c>
      <c r="K44" s="12">
        <v>0</v>
      </c>
      <c r="L44" s="12">
        <v>0</v>
      </c>
      <c r="M44" s="12">
        <v>1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1</v>
      </c>
      <c r="V44" s="12">
        <v>170</v>
      </c>
      <c r="W44" s="12" t="s">
        <v>95</v>
      </c>
      <c r="X44" s="12" t="s">
        <v>215</v>
      </c>
      <c r="Y44" s="12"/>
      <c r="Z44" s="12"/>
      <c r="AA44" s="12">
        <v>1</v>
      </c>
      <c r="AB44" s="1"/>
      <c r="AC44" s="1"/>
    </row>
    <row r="45" spans="1:29" s="17" customFormat="1" ht="45" x14ac:dyDescent="0.25">
      <c r="A45" s="12">
        <v>36</v>
      </c>
      <c r="B45" s="12" t="s">
        <v>52</v>
      </c>
      <c r="C45" s="12" t="s">
        <v>53</v>
      </c>
      <c r="D45" s="12" t="s">
        <v>147</v>
      </c>
      <c r="E45" s="12" t="s">
        <v>69</v>
      </c>
      <c r="F45" s="12" t="s">
        <v>216</v>
      </c>
      <c r="G45" s="12" t="s">
        <v>217</v>
      </c>
      <c r="H45" s="12" t="s">
        <v>36</v>
      </c>
      <c r="I45" s="12">
        <v>2.6160000000000001</v>
      </c>
      <c r="J45" s="12" t="s">
        <v>147</v>
      </c>
      <c r="K45" s="12">
        <v>0</v>
      </c>
      <c r="L45" s="12">
        <v>0</v>
      </c>
      <c r="M45" s="12">
        <v>1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1</v>
      </c>
      <c r="V45" s="12">
        <v>170</v>
      </c>
      <c r="W45" s="12" t="s">
        <v>95</v>
      </c>
      <c r="X45" s="12" t="s">
        <v>218</v>
      </c>
      <c r="Y45" s="12"/>
      <c r="Z45" s="12"/>
      <c r="AA45" s="12">
        <v>1</v>
      </c>
      <c r="AB45" s="1"/>
      <c r="AC45" s="1"/>
    </row>
    <row r="46" spans="1:29" s="17" customFormat="1" ht="45" x14ac:dyDescent="0.25">
      <c r="A46" s="12">
        <v>37</v>
      </c>
      <c r="B46" s="12" t="s">
        <v>52</v>
      </c>
      <c r="C46" s="12" t="s">
        <v>53</v>
      </c>
      <c r="D46" s="12" t="s">
        <v>147</v>
      </c>
      <c r="E46" s="12" t="s">
        <v>69</v>
      </c>
      <c r="F46" s="12" t="s">
        <v>219</v>
      </c>
      <c r="G46" s="12" t="s">
        <v>220</v>
      </c>
      <c r="H46" s="12" t="s">
        <v>36</v>
      </c>
      <c r="I46" s="12">
        <v>2.4830000000000001</v>
      </c>
      <c r="J46" s="12" t="s">
        <v>147</v>
      </c>
      <c r="K46" s="12">
        <v>0</v>
      </c>
      <c r="L46" s="12">
        <v>0</v>
      </c>
      <c r="M46" s="12">
        <v>1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1</v>
      </c>
      <c r="V46" s="12">
        <v>170</v>
      </c>
      <c r="W46" s="12" t="s">
        <v>95</v>
      </c>
      <c r="X46" s="12" t="s">
        <v>221</v>
      </c>
      <c r="Y46" s="12"/>
      <c r="Z46" s="12"/>
      <c r="AA46" s="12">
        <v>1</v>
      </c>
      <c r="AB46" s="1"/>
      <c r="AC46" s="1"/>
    </row>
    <row r="47" spans="1:29" s="17" customFormat="1" ht="45" x14ac:dyDescent="0.25">
      <c r="A47" s="12">
        <v>38</v>
      </c>
      <c r="B47" s="12" t="s">
        <v>52</v>
      </c>
      <c r="C47" s="12" t="s">
        <v>53</v>
      </c>
      <c r="D47" s="12" t="s">
        <v>222</v>
      </c>
      <c r="E47" s="12" t="s">
        <v>69</v>
      </c>
      <c r="F47" s="12" t="s">
        <v>223</v>
      </c>
      <c r="G47" s="12" t="s">
        <v>224</v>
      </c>
      <c r="H47" s="12" t="s">
        <v>36</v>
      </c>
      <c r="I47" s="12">
        <v>2.6829999999999998</v>
      </c>
      <c r="J47" s="12" t="s">
        <v>222</v>
      </c>
      <c r="K47" s="12">
        <v>0</v>
      </c>
      <c r="L47" s="12">
        <v>0</v>
      </c>
      <c r="M47" s="12">
        <v>10</v>
      </c>
      <c r="N47" s="12">
        <v>0</v>
      </c>
      <c r="O47" s="12">
        <v>0</v>
      </c>
      <c r="P47" s="12">
        <v>10</v>
      </c>
      <c r="Q47" s="12">
        <v>0</v>
      </c>
      <c r="R47" s="12">
        <v>0</v>
      </c>
      <c r="S47" s="12">
        <v>0</v>
      </c>
      <c r="T47" s="12">
        <v>10</v>
      </c>
      <c r="U47" s="12">
        <v>0</v>
      </c>
      <c r="V47" s="12">
        <v>75</v>
      </c>
      <c r="W47" s="12"/>
      <c r="X47" s="12" t="s">
        <v>225</v>
      </c>
      <c r="Y47" s="12"/>
      <c r="Z47" s="12"/>
      <c r="AA47" s="12">
        <v>1</v>
      </c>
      <c r="AB47" s="1"/>
      <c r="AC47" s="1"/>
    </row>
    <row r="48" spans="1:29" s="17" customFormat="1" ht="45" x14ac:dyDescent="0.25">
      <c r="A48" s="12">
        <v>39</v>
      </c>
      <c r="B48" s="12" t="s">
        <v>52</v>
      </c>
      <c r="C48" s="12" t="s">
        <v>53</v>
      </c>
      <c r="D48" s="12" t="s">
        <v>65</v>
      </c>
      <c r="E48" s="12" t="s">
        <v>69</v>
      </c>
      <c r="F48" s="12" t="s">
        <v>226</v>
      </c>
      <c r="G48" s="12" t="s">
        <v>227</v>
      </c>
      <c r="H48" s="12" t="s">
        <v>36</v>
      </c>
      <c r="I48" s="12">
        <v>5.2</v>
      </c>
      <c r="J48" s="12" t="s">
        <v>65</v>
      </c>
      <c r="K48" s="12">
        <v>0</v>
      </c>
      <c r="L48" s="12">
        <v>0</v>
      </c>
      <c r="M48" s="12">
        <v>6</v>
      </c>
      <c r="N48" s="12">
        <v>0</v>
      </c>
      <c r="O48" s="12">
        <v>0</v>
      </c>
      <c r="P48" s="12">
        <v>6</v>
      </c>
      <c r="Q48" s="12">
        <v>0</v>
      </c>
      <c r="R48" s="12">
        <v>0</v>
      </c>
      <c r="S48" s="12">
        <v>0</v>
      </c>
      <c r="T48" s="12">
        <v>6</v>
      </c>
      <c r="U48" s="12">
        <v>0</v>
      </c>
      <c r="V48" s="12">
        <v>73</v>
      </c>
      <c r="W48" s="12"/>
      <c r="X48" s="12" t="s">
        <v>228</v>
      </c>
      <c r="Y48" s="12"/>
      <c r="Z48" s="12"/>
      <c r="AA48" s="12">
        <v>1</v>
      </c>
      <c r="AB48" s="1"/>
      <c r="AC48" s="1"/>
    </row>
    <row r="49" spans="1:29" s="17" customFormat="1" ht="60" x14ac:dyDescent="0.25">
      <c r="A49" s="12">
        <v>40</v>
      </c>
      <c r="B49" s="12" t="s">
        <v>52</v>
      </c>
      <c r="C49" s="12" t="s">
        <v>91</v>
      </c>
      <c r="D49" s="12" t="s">
        <v>229</v>
      </c>
      <c r="E49" s="12" t="s">
        <v>69</v>
      </c>
      <c r="F49" s="12" t="s">
        <v>230</v>
      </c>
      <c r="G49" s="12" t="s">
        <v>231</v>
      </c>
      <c r="H49" s="12" t="s">
        <v>35</v>
      </c>
      <c r="I49" s="12">
        <v>0.46600000000000003</v>
      </c>
      <c r="J49" s="12" t="s">
        <v>229</v>
      </c>
      <c r="K49" s="12">
        <v>0</v>
      </c>
      <c r="L49" s="12">
        <v>0</v>
      </c>
      <c r="M49" s="12">
        <v>1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1</v>
      </c>
      <c r="V49" s="12">
        <v>170</v>
      </c>
      <c r="W49" s="12" t="s">
        <v>95</v>
      </c>
      <c r="X49" s="12" t="s">
        <v>232</v>
      </c>
      <c r="Y49" s="12" t="s">
        <v>63</v>
      </c>
      <c r="Z49" s="12" t="s">
        <v>97</v>
      </c>
      <c r="AA49" s="12">
        <v>0</v>
      </c>
      <c r="AB49" s="1"/>
      <c r="AC49" s="1"/>
    </row>
    <row r="50" spans="1:29" s="17" customFormat="1" ht="45" x14ac:dyDescent="0.25">
      <c r="A50" s="12">
        <v>41</v>
      </c>
      <c r="B50" s="12" t="s">
        <v>52</v>
      </c>
      <c r="C50" s="12" t="s">
        <v>62</v>
      </c>
      <c r="D50" s="12" t="s">
        <v>233</v>
      </c>
      <c r="E50" s="12" t="s">
        <v>64</v>
      </c>
      <c r="F50" s="12" t="s">
        <v>234</v>
      </c>
      <c r="G50" s="12" t="s">
        <v>235</v>
      </c>
      <c r="H50" s="12" t="s">
        <v>35</v>
      </c>
      <c r="I50" s="12">
        <v>4.63</v>
      </c>
      <c r="J50" s="12" t="s">
        <v>233</v>
      </c>
      <c r="K50" s="12">
        <v>0</v>
      </c>
      <c r="L50" s="12">
        <v>0</v>
      </c>
      <c r="M50" s="12">
        <v>15</v>
      </c>
      <c r="N50" s="12">
        <v>0</v>
      </c>
      <c r="O50" s="12">
        <v>0</v>
      </c>
      <c r="P50" s="12">
        <v>14</v>
      </c>
      <c r="Q50" s="12">
        <v>0</v>
      </c>
      <c r="R50" s="12">
        <v>0</v>
      </c>
      <c r="S50" s="12">
        <v>14</v>
      </c>
      <c r="T50" s="12">
        <v>0</v>
      </c>
      <c r="U50" s="12">
        <v>1</v>
      </c>
      <c r="V50" s="12">
        <v>250</v>
      </c>
      <c r="W50" s="12" t="s">
        <v>95</v>
      </c>
      <c r="X50" s="12" t="s">
        <v>236</v>
      </c>
      <c r="Y50" s="12" t="s">
        <v>237</v>
      </c>
      <c r="Z50" s="12" t="s">
        <v>71</v>
      </c>
      <c r="AA50" s="12">
        <v>0</v>
      </c>
      <c r="AB50" s="1"/>
      <c r="AC50" s="1"/>
    </row>
    <row r="51" spans="1:29" s="17" customFormat="1" ht="60" x14ac:dyDescent="0.25">
      <c r="A51" s="12">
        <v>42</v>
      </c>
      <c r="B51" s="12" t="s">
        <v>52</v>
      </c>
      <c r="C51" s="12" t="s">
        <v>91</v>
      </c>
      <c r="D51" s="12" t="s">
        <v>229</v>
      </c>
      <c r="E51" s="12" t="s">
        <v>69</v>
      </c>
      <c r="F51" s="12" t="s">
        <v>238</v>
      </c>
      <c r="G51" s="12" t="s">
        <v>239</v>
      </c>
      <c r="H51" s="12" t="s">
        <v>35</v>
      </c>
      <c r="I51" s="12">
        <v>3.27</v>
      </c>
      <c r="J51" s="12" t="s">
        <v>229</v>
      </c>
      <c r="K51" s="12">
        <v>0</v>
      </c>
      <c r="L51" s="12">
        <v>0</v>
      </c>
      <c r="M51" s="12">
        <v>1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1</v>
      </c>
      <c r="V51" s="12">
        <v>170</v>
      </c>
      <c r="W51" s="12" t="s">
        <v>95</v>
      </c>
      <c r="X51" s="12" t="s">
        <v>240</v>
      </c>
      <c r="Y51" s="12" t="s">
        <v>63</v>
      </c>
      <c r="Z51" s="12" t="s">
        <v>97</v>
      </c>
      <c r="AA51" s="12">
        <v>0</v>
      </c>
      <c r="AB51" s="1"/>
      <c r="AC51" s="1"/>
    </row>
    <row r="52" spans="1:29" s="17" customFormat="1" ht="60" x14ac:dyDescent="0.25">
      <c r="A52" s="12">
        <v>43</v>
      </c>
      <c r="B52" s="12" t="s">
        <v>52</v>
      </c>
      <c r="C52" s="12" t="s">
        <v>91</v>
      </c>
      <c r="D52" s="12" t="s">
        <v>241</v>
      </c>
      <c r="E52" s="12" t="s">
        <v>69</v>
      </c>
      <c r="F52" s="12" t="s">
        <v>242</v>
      </c>
      <c r="G52" s="12" t="s">
        <v>243</v>
      </c>
      <c r="H52" s="12" t="s">
        <v>35</v>
      </c>
      <c r="I52" s="12">
        <v>0.83</v>
      </c>
      <c r="J52" s="12" t="s">
        <v>241</v>
      </c>
      <c r="K52" s="12">
        <v>0</v>
      </c>
      <c r="L52" s="12">
        <v>0</v>
      </c>
      <c r="M52" s="12">
        <v>1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1</v>
      </c>
      <c r="V52" s="12">
        <v>190</v>
      </c>
      <c r="W52" s="12" t="s">
        <v>244</v>
      </c>
      <c r="X52" s="12" t="s">
        <v>245</v>
      </c>
      <c r="Y52" s="12" t="s">
        <v>63</v>
      </c>
      <c r="Z52" s="12" t="s">
        <v>97</v>
      </c>
      <c r="AA52" s="12">
        <v>0</v>
      </c>
      <c r="AB52" s="1"/>
      <c r="AC52" s="1"/>
    </row>
    <row r="53" spans="1:29" s="17" customFormat="1" ht="75" x14ac:dyDescent="0.25">
      <c r="A53" s="12">
        <v>44</v>
      </c>
      <c r="B53" s="12" t="s">
        <v>52</v>
      </c>
      <c r="C53" s="12" t="s">
        <v>91</v>
      </c>
      <c r="D53" s="12" t="s">
        <v>184</v>
      </c>
      <c r="E53" s="12" t="s">
        <v>69</v>
      </c>
      <c r="F53" s="12" t="s">
        <v>246</v>
      </c>
      <c r="G53" s="12" t="s">
        <v>247</v>
      </c>
      <c r="H53" s="12" t="s">
        <v>35</v>
      </c>
      <c r="I53" s="12">
        <v>0.38300000000000001</v>
      </c>
      <c r="J53" s="12" t="s">
        <v>184</v>
      </c>
      <c r="K53" s="12">
        <v>0</v>
      </c>
      <c r="L53" s="12">
        <v>0</v>
      </c>
      <c r="M53" s="12">
        <v>1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1</v>
      </c>
      <c r="V53" s="12">
        <v>170</v>
      </c>
      <c r="W53" s="12" t="s">
        <v>95</v>
      </c>
      <c r="X53" s="12" t="s">
        <v>248</v>
      </c>
      <c r="Y53" s="12" t="s">
        <v>63</v>
      </c>
      <c r="Z53" s="12" t="s">
        <v>97</v>
      </c>
      <c r="AA53" s="12">
        <v>0</v>
      </c>
      <c r="AB53" s="1"/>
      <c r="AC53" s="1"/>
    </row>
    <row r="54" spans="1:29" s="17" customFormat="1" ht="45" x14ac:dyDescent="0.25">
      <c r="A54" s="12">
        <v>45</v>
      </c>
      <c r="B54" s="12" t="s">
        <v>52</v>
      </c>
      <c r="C54" s="12" t="s">
        <v>53</v>
      </c>
      <c r="D54" s="12" t="s">
        <v>249</v>
      </c>
      <c r="E54" s="12" t="s">
        <v>69</v>
      </c>
      <c r="F54" s="12" t="s">
        <v>250</v>
      </c>
      <c r="G54" s="12" t="s">
        <v>251</v>
      </c>
      <c r="H54" s="12" t="s">
        <v>36</v>
      </c>
      <c r="I54" s="12">
        <v>1.583</v>
      </c>
      <c r="J54" s="12" t="s">
        <v>249</v>
      </c>
      <c r="K54" s="12">
        <v>0</v>
      </c>
      <c r="L54" s="12">
        <v>0</v>
      </c>
      <c r="M54" s="12">
        <v>1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1</v>
      </c>
      <c r="V54" s="12">
        <v>98</v>
      </c>
      <c r="W54" s="12"/>
      <c r="X54" s="12" t="s">
        <v>252</v>
      </c>
      <c r="Y54" s="12"/>
      <c r="Z54" s="12"/>
      <c r="AA54" s="12">
        <v>1</v>
      </c>
      <c r="AB54" s="1"/>
      <c r="AC54" s="1"/>
    </row>
    <row r="55" spans="1:29" s="17" customFormat="1" ht="45" x14ac:dyDescent="0.25">
      <c r="A55" s="12">
        <v>46</v>
      </c>
      <c r="B55" s="12" t="s">
        <v>52</v>
      </c>
      <c r="C55" s="12" t="s">
        <v>53</v>
      </c>
      <c r="D55" s="12" t="s">
        <v>253</v>
      </c>
      <c r="E55" s="12" t="s">
        <v>69</v>
      </c>
      <c r="F55" s="12" t="s">
        <v>254</v>
      </c>
      <c r="G55" s="12" t="s">
        <v>255</v>
      </c>
      <c r="H55" s="12" t="s">
        <v>36</v>
      </c>
      <c r="I55" s="12">
        <v>1.583</v>
      </c>
      <c r="J55" s="12" t="s">
        <v>253</v>
      </c>
      <c r="K55" s="12">
        <v>0</v>
      </c>
      <c r="L55" s="12">
        <v>0</v>
      </c>
      <c r="M55" s="12">
        <v>1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1</v>
      </c>
      <c r="V55" s="12">
        <v>102</v>
      </c>
      <c r="W55" s="12"/>
      <c r="X55" s="12" t="s">
        <v>256</v>
      </c>
      <c r="Y55" s="12"/>
      <c r="Z55" s="12"/>
      <c r="AA55" s="12">
        <v>1</v>
      </c>
      <c r="AB55" s="1"/>
      <c r="AC55" s="1"/>
    </row>
    <row r="57" spans="1:29" ht="15.75" thickBot="1" x14ac:dyDescent="0.3"/>
    <row r="58" spans="1:29" ht="32.25" customHeight="1" thickBot="1" x14ac:dyDescent="0.3">
      <c r="A58" s="48" t="s">
        <v>48</v>
      </c>
      <c r="B58" s="49"/>
      <c r="C58" s="49"/>
      <c r="D58" s="49"/>
      <c r="E58" s="49"/>
      <c r="F58" s="49"/>
      <c r="G58" s="50"/>
      <c r="H58" s="4" t="s">
        <v>49</v>
      </c>
      <c r="I58" s="5">
        <f>SUM(I10:I55)</f>
        <v>126.27699999999997</v>
      </c>
      <c r="J58" s="4" t="s">
        <v>54</v>
      </c>
      <c r="K58" s="5" t="s">
        <v>54</v>
      </c>
      <c r="L58" s="5" t="s">
        <v>54</v>
      </c>
      <c r="M58" s="22">
        <f t="shared" ref="M58:V58" si="0">SUM(M10:M55)</f>
        <v>1134</v>
      </c>
      <c r="N58" s="4">
        <f t="shared" si="0"/>
        <v>0</v>
      </c>
      <c r="O58" s="4">
        <f t="shared" si="0"/>
        <v>0</v>
      </c>
      <c r="P58" s="4">
        <f t="shared" si="0"/>
        <v>1112</v>
      </c>
      <c r="Q58" s="4">
        <f t="shared" si="0"/>
        <v>0</v>
      </c>
      <c r="R58" s="4">
        <f t="shared" si="0"/>
        <v>0</v>
      </c>
      <c r="S58" s="4">
        <f t="shared" si="0"/>
        <v>27</v>
      </c>
      <c r="T58" s="4">
        <f t="shared" si="0"/>
        <v>1085</v>
      </c>
      <c r="U58" s="4">
        <f t="shared" si="0"/>
        <v>22</v>
      </c>
      <c r="V58" s="4">
        <f t="shared" si="0"/>
        <v>6103.2000000000007</v>
      </c>
      <c r="W58" s="14"/>
      <c r="X58" s="5" t="s">
        <v>54</v>
      </c>
      <c r="Y58" s="5" t="s">
        <v>54</v>
      </c>
      <c r="Z58" s="5" t="s">
        <v>54</v>
      </c>
      <c r="AA58" s="5" t="s">
        <v>59</v>
      </c>
    </row>
    <row r="59" spans="1:29" ht="15.75" thickBot="1" x14ac:dyDescent="0.3">
      <c r="A59" s="48" t="s">
        <v>55</v>
      </c>
      <c r="B59" s="49"/>
      <c r="C59" s="49"/>
      <c r="D59" s="49"/>
      <c r="E59" s="49"/>
      <c r="F59" s="49"/>
      <c r="G59" s="50"/>
      <c r="H59" s="4" t="s">
        <v>36</v>
      </c>
      <c r="I59" s="19">
        <f>SUMIF($H$10:$H$55,"П",I10:I55)</f>
        <v>111.813</v>
      </c>
      <c r="J59" s="14" t="s">
        <v>54</v>
      </c>
      <c r="K59" s="14" t="s">
        <v>54</v>
      </c>
      <c r="L59" s="14" t="s">
        <v>54</v>
      </c>
      <c r="M59" s="23">
        <f t="shared" ref="M59:S59" si="1">SUMIF($H$10:$H$55,"П",M10:M55)</f>
        <v>1110</v>
      </c>
      <c r="N59" s="25">
        <f t="shared" si="1"/>
        <v>0</v>
      </c>
      <c r="O59" s="25">
        <f t="shared" si="1"/>
        <v>0</v>
      </c>
      <c r="P59" s="25">
        <f t="shared" si="1"/>
        <v>1098</v>
      </c>
      <c r="Q59" s="25">
        <f t="shared" si="1"/>
        <v>0</v>
      </c>
      <c r="R59" s="25">
        <f t="shared" si="1"/>
        <v>0</v>
      </c>
      <c r="S59" s="25">
        <f t="shared" si="1"/>
        <v>13</v>
      </c>
      <c r="T59" s="25">
        <f t="shared" ref="T59" si="2">SUMIF($H$10:$H$50,"П",T10:T50)</f>
        <v>1085</v>
      </c>
      <c r="U59" s="25">
        <f>SUMIF($H$10:$H$55,"П",U10:U55)</f>
        <v>12</v>
      </c>
      <c r="V59" s="25">
        <f>SUMIF($H$10:$H$55,"П",V10:V55)</f>
        <v>4263.2</v>
      </c>
      <c r="W59" s="14"/>
      <c r="X59" s="5" t="s">
        <v>54</v>
      </c>
      <c r="Y59" s="5" t="s">
        <v>54</v>
      </c>
      <c r="Z59" s="5" t="s">
        <v>54</v>
      </c>
      <c r="AA59" s="5">
        <v>1</v>
      </c>
    </row>
    <row r="60" spans="1:29" ht="15.75" thickBot="1" x14ac:dyDescent="0.3">
      <c r="A60" s="48" t="s">
        <v>56</v>
      </c>
      <c r="B60" s="49"/>
      <c r="C60" s="49"/>
      <c r="D60" s="49"/>
      <c r="E60" s="49"/>
      <c r="F60" s="49"/>
      <c r="G60" s="50"/>
      <c r="H60" s="4" t="s">
        <v>50</v>
      </c>
      <c r="I60" s="20">
        <f>SUMIF($H$10:$H$50,"А",I10:I50)</f>
        <v>0</v>
      </c>
      <c r="J60" s="14" t="s">
        <v>54</v>
      </c>
      <c r="K60" s="14" t="s">
        <v>54</v>
      </c>
      <c r="L60" s="14" t="s">
        <v>54</v>
      </c>
      <c r="M60" s="23">
        <f t="shared" ref="M60:V60" si="3">SUMIF($H$10:$H$55,"А",M10:M55)</f>
        <v>0</v>
      </c>
      <c r="N60" s="25">
        <f t="shared" si="3"/>
        <v>0</v>
      </c>
      <c r="O60" s="25">
        <f t="shared" si="3"/>
        <v>0</v>
      </c>
      <c r="P60" s="25">
        <f t="shared" si="3"/>
        <v>0</v>
      </c>
      <c r="Q60" s="25">
        <f t="shared" si="3"/>
        <v>0</v>
      </c>
      <c r="R60" s="25">
        <f t="shared" si="3"/>
        <v>0</v>
      </c>
      <c r="S60" s="25">
        <f t="shared" si="3"/>
        <v>0</v>
      </c>
      <c r="T60" s="25">
        <f t="shared" si="3"/>
        <v>0</v>
      </c>
      <c r="U60" s="25">
        <f t="shared" si="3"/>
        <v>0</v>
      </c>
      <c r="V60" s="25">
        <f t="shared" si="3"/>
        <v>0</v>
      </c>
      <c r="W60" s="14"/>
      <c r="X60" s="5" t="s">
        <v>54</v>
      </c>
      <c r="Y60" s="5" t="s">
        <v>54</v>
      </c>
      <c r="Z60" s="5" t="s">
        <v>54</v>
      </c>
      <c r="AA60" s="5">
        <v>0</v>
      </c>
    </row>
    <row r="61" spans="1:29" ht="15.75" thickBot="1" x14ac:dyDescent="0.3">
      <c r="A61" s="48" t="s">
        <v>57</v>
      </c>
      <c r="B61" s="49"/>
      <c r="C61" s="49"/>
      <c r="D61" s="49"/>
      <c r="E61" s="49"/>
      <c r="F61" s="49"/>
      <c r="G61" s="50"/>
      <c r="H61" s="4" t="s">
        <v>35</v>
      </c>
      <c r="I61" s="20">
        <f>SUMIF($H$10:$H$55,"В",I10:I55)</f>
        <v>14.463999999999999</v>
      </c>
      <c r="J61" s="13" t="s">
        <v>54</v>
      </c>
      <c r="K61" s="14" t="s">
        <v>54</v>
      </c>
      <c r="L61" s="14" t="s">
        <v>54</v>
      </c>
      <c r="M61" s="23">
        <f t="shared" ref="M61:S61" si="4">SUMIF($H$10:$H$55,"В",M10:M55)</f>
        <v>24</v>
      </c>
      <c r="N61" s="25">
        <f t="shared" si="4"/>
        <v>0</v>
      </c>
      <c r="O61" s="25">
        <f t="shared" si="4"/>
        <v>0</v>
      </c>
      <c r="P61" s="25">
        <f t="shared" si="4"/>
        <v>14</v>
      </c>
      <c r="Q61" s="25">
        <f t="shared" si="4"/>
        <v>0</v>
      </c>
      <c r="R61" s="25">
        <f t="shared" si="4"/>
        <v>0</v>
      </c>
      <c r="S61" s="25">
        <f t="shared" si="4"/>
        <v>14</v>
      </c>
      <c r="T61" s="25">
        <f>SUMIF($H$10:$H$50,"В",T10:T55)</f>
        <v>0</v>
      </c>
      <c r="U61" s="25">
        <f>SUMIF($H$10:$H$55,"В",U10:U55)</f>
        <v>10</v>
      </c>
      <c r="V61" s="25">
        <f>SUMIF($H$10:$H$55,"В",V10:V55)</f>
        <v>1840</v>
      </c>
      <c r="W61" s="14"/>
      <c r="X61" s="5" t="s">
        <v>54</v>
      </c>
      <c r="Y61" s="5" t="s">
        <v>54</v>
      </c>
      <c r="Z61" s="5" t="s">
        <v>54</v>
      </c>
      <c r="AA61" s="5">
        <v>0</v>
      </c>
    </row>
    <row r="62" spans="1:29" ht="26.25" customHeight="1" thickBot="1" x14ac:dyDescent="0.3">
      <c r="A62" s="48" t="s">
        <v>58</v>
      </c>
      <c r="B62" s="49"/>
      <c r="C62" s="49"/>
      <c r="D62" s="49"/>
      <c r="E62" s="49"/>
      <c r="F62" s="49"/>
      <c r="G62" s="50"/>
      <c r="H62" s="18" t="s">
        <v>51</v>
      </c>
      <c r="I62" s="21">
        <f>SUMIF($H$10:$H$50,"В1",I10:I50)</f>
        <v>0</v>
      </c>
      <c r="J62" s="3" t="s">
        <v>54</v>
      </c>
      <c r="K62" s="3" t="s">
        <v>54</v>
      </c>
      <c r="L62" s="3" t="s">
        <v>54</v>
      </c>
      <c r="M62" s="24">
        <f t="shared" ref="M62:V62" si="5">SUMIF($H$10:$H$55,"В1",M10:M55)</f>
        <v>0</v>
      </c>
      <c r="N62" s="26">
        <f t="shared" si="5"/>
        <v>0</v>
      </c>
      <c r="O62" s="26">
        <f t="shared" si="5"/>
        <v>0</v>
      </c>
      <c r="P62" s="26">
        <f t="shared" si="5"/>
        <v>0</v>
      </c>
      <c r="Q62" s="26">
        <f t="shared" si="5"/>
        <v>0</v>
      </c>
      <c r="R62" s="26">
        <f t="shared" si="5"/>
        <v>0</v>
      </c>
      <c r="S62" s="26">
        <f t="shared" si="5"/>
        <v>0</v>
      </c>
      <c r="T62" s="26">
        <f t="shared" si="5"/>
        <v>0</v>
      </c>
      <c r="U62" s="26">
        <f t="shared" si="5"/>
        <v>0</v>
      </c>
      <c r="V62" s="26">
        <f t="shared" si="5"/>
        <v>0</v>
      </c>
      <c r="W62" s="3"/>
      <c r="X62" s="2" t="s">
        <v>54</v>
      </c>
      <c r="Y62" s="2" t="s">
        <v>54</v>
      </c>
      <c r="Z62" s="2" t="s">
        <v>54</v>
      </c>
      <c r="AA62" s="2">
        <v>1</v>
      </c>
    </row>
  </sheetData>
  <mergeCells count="34">
    <mergeCell ref="A62:G62"/>
    <mergeCell ref="Y7:Y8"/>
    <mergeCell ref="Z7:Z8"/>
    <mergeCell ref="A58:G58"/>
    <mergeCell ref="A59:G59"/>
    <mergeCell ref="A60:G60"/>
    <mergeCell ref="A61:G61"/>
    <mergeCell ref="V6:V8"/>
    <mergeCell ref="M7:M8"/>
    <mergeCell ref="N7:P7"/>
    <mergeCell ref="Q7:T7"/>
    <mergeCell ref="U7:U8"/>
    <mergeCell ref="X7:X8"/>
    <mergeCell ref="AA5:AA8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X5:Z6"/>
    <mergeCell ref="W5:W8"/>
    <mergeCell ref="J6:J8"/>
    <mergeCell ref="K6:K8"/>
    <mergeCell ref="L6:L8"/>
    <mergeCell ref="M6:U6"/>
    <mergeCell ref="U1:V1"/>
    <mergeCell ref="A2:T2"/>
    <mergeCell ref="A3:T3"/>
    <mergeCell ref="A5:I5"/>
    <mergeCell ref="J5: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2 квартал 202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Дмитрий Медведев</cp:lastModifiedBy>
  <cp:lastPrinted>2021-02-19T10:18:21Z</cp:lastPrinted>
  <dcterms:created xsi:type="dcterms:W3CDTF">2017-02-13T15:22:59Z</dcterms:created>
  <dcterms:modified xsi:type="dcterms:W3CDTF">2023-07-08T03:46:55Z</dcterms:modified>
</cp:coreProperties>
</file>