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9525\Desktop\"/>
    </mc:Choice>
  </mc:AlternateContent>
  <xr:revisionPtr revIDLastSave="0" documentId="13_ncr:1_{19E04635-0371-4BCC-BC6A-343179FDB2D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2" sheetId="2" state="hidden" r:id="rId1"/>
    <sheet name="3 квартал 2023" sheetId="4" r:id="rId2"/>
  </sheets>
  <definedNames>
    <definedName name="_xlnm._FilterDatabase" localSheetId="1" hidden="1">'3 квартал 2023'!$A$9:$AC$37</definedName>
    <definedName name="M">Лист2!$B$2:$B$13</definedName>
  </definedNames>
  <calcPr calcId="191029" refMode="R1C1"/>
</workbook>
</file>

<file path=xl/calcChain.xml><?xml version="1.0" encoding="utf-8"?>
<calcChain xmlns="http://schemas.openxmlformats.org/spreadsheetml/2006/main">
  <c r="V44" i="4" l="1"/>
  <c r="V43" i="4"/>
  <c r="V42" i="4"/>
  <c r="V41" i="4"/>
  <c r="V40" i="4"/>
  <c r="U44" i="4"/>
  <c r="U43" i="4"/>
  <c r="U42" i="4"/>
  <c r="U41" i="4"/>
  <c r="U40" i="4"/>
  <c r="T44" i="4"/>
  <c r="T43" i="4"/>
  <c r="T42" i="4"/>
  <c r="T40" i="4"/>
  <c r="S44" i="4"/>
  <c r="S43" i="4"/>
  <c r="S42" i="4"/>
  <c r="R44" i="4"/>
  <c r="R43" i="4"/>
  <c r="R42" i="4"/>
  <c r="R41" i="4"/>
  <c r="R40" i="4"/>
  <c r="Q44" i="4"/>
  <c r="Q43" i="4"/>
  <c r="Q42" i="4"/>
  <c r="Q41" i="4"/>
  <c r="Q40" i="4"/>
  <c r="P44" i="4"/>
  <c r="P42" i="4"/>
  <c r="O44" i="4"/>
  <c r="O43" i="4"/>
  <c r="O42" i="4"/>
  <c r="O41" i="4"/>
  <c r="O40" i="4"/>
  <c r="N44" i="4"/>
  <c r="N43" i="4"/>
  <c r="N42" i="4"/>
  <c r="N41" i="4"/>
  <c r="N40" i="4"/>
  <c r="M44" i="4"/>
  <c r="M42" i="4"/>
  <c r="S41" i="4"/>
  <c r="S40" i="4"/>
  <c r="P43" i="4"/>
  <c r="P41" i="4"/>
  <c r="P40" i="4"/>
  <c r="M41" i="4"/>
  <c r="M43" i="4"/>
  <c r="M40" i="4"/>
  <c r="I43" i="4"/>
  <c r="I41" i="4"/>
  <c r="I40" i="4"/>
  <c r="T41" i="4"/>
  <c r="I44" i="4"/>
  <c r="I42" i="4"/>
</calcChain>
</file>

<file path=xl/sharedStrings.xml><?xml version="1.0" encoding="utf-8"?>
<sst xmlns="http://schemas.openxmlformats.org/spreadsheetml/2006/main" count="376" uniqueCount="176">
  <si>
    <t>ноябрь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</si>
  <si>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</si>
  <si>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</si>
  <si>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</si>
  <si>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</si>
  <si>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</si>
  <si>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</si>
  <si>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</si>
  <si>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</si>
  <si>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</si>
  <si>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</si>
  <si>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</si>
  <si>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</si>
  <si>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</si>
  <si>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</si>
  <si>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</si>
  <si>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</si>
  <si>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</si>
  <si>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</si>
  <si>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</si>
  <si>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</si>
  <si>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</si>
  <si>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</si>
  <si>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</si>
  <si>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</si>
  <si>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</si>
  <si>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</si>
  <si>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</si>
  <si>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</si>
  <si>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</si>
  <si>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</si>
  <si>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</si>
  <si>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</si>
  <si>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</si>
  <si>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</si>
  <si>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</t>
  </si>
  <si>
    <t>П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</si>
  <si>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</si>
  <si>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</si>
  <si>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</si>
  <si>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</si>
  <si>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</si>
  <si>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</si>
  <si>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</si>
  <si>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</si>
  <si>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</si>
  <si>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</si>
  <si>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</si>
  <si>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ИТОГО по всем прекращениям передачи электрической энергии за отчетный период:</t>
  </si>
  <si>
    <t>И</t>
  </si>
  <si>
    <t>А</t>
  </si>
  <si>
    <t>В1</t>
  </si>
  <si>
    <t>ООО "МиассЭнергоСтрой"</t>
  </si>
  <si>
    <t>ТП</t>
  </si>
  <si>
    <t>x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</si>
  <si>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</si>
  <si>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</si>
  <si>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</si>
  <si>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</si>
  <si>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0;1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</si>
  <si>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</si>
  <si>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</si>
  <si>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3.4.9.1</t>
  </si>
  <si>
    <t>6 (6.3)</t>
  </si>
  <si>
    <t>ПС</t>
  </si>
  <si>
    <t>филиал ОАО "МРСК-Урала" - "Челябэнерго"</t>
  </si>
  <si>
    <t>4.21</t>
  </si>
  <si>
    <t>ПС 35/6кВ Агрегат, яч.37</t>
  </si>
  <si>
    <t>ТП-20, яч.6</t>
  </si>
  <si>
    <t>110</t>
  </si>
  <si>
    <t>ПС 35/6 кВ "Ксанта", яч. 1</t>
  </si>
  <si>
    <t>ООО "ЭРГО"</t>
  </si>
  <si>
    <t>3 квартал</t>
  </si>
  <si>
    <t>ПС 35/6 ЮМЗ яч.19</t>
  </si>
  <si>
    <t>18,55 2023.07.03</t>
  </si>
  <si>
    <t>22,28 2023.07.03</t>
  </si>
  <si>
    <t>26/2023; 10.07.23</t>
  </si>
  <si>
    <t>ПС 35/6 ЮМЗ яч.2</t>
  </si>
  <si>
    <t>15,58 2023.07.05</t>
  </si>
  <si>
    <t>21,24 2023.07.05</t>
  </si>
  <si>
    <t>27/2023; 10.07.23</t>
  </si>
  <si>
    <t>ТП-150 яч.2.1</t>
  </si>
  <si>
    <t>02,04 2023.07.07</t>
  </si>
  <si>
    <t>02,35 2023.07.07</t>
  </si>
  <si>
    <t>28/2023; 10.07.23</t>
  </si>
  <si>
    <t>08,20 2023.07.07</t>
  </si>
  <si>
    <t>11,33 2023.07.07</t>
  </si>
  <si>
    <t>6; 07.07.23, 08:20</t>
  </si>
  <si>
    <t>13,10 2023.07.10</t>
  </si>
  <si>
    <t>15,01 2023.07.10</t>
  </si>
  <si>
    <t>29/2023; 17.07.23</t>
  </si>
  <si>
    <t>17,01 2023.07.12</t>
  </si>
  <si>
    <t>17,53 2023.07.12</t>
  </si>
  <si>
    <t>30/2023; 17.07.23</t>
  </si>
  <si>
    <t>3.4.9.1, 3.4.12.2</t>
  </si>
  <si>
    <t>ПС 35/6кВ Нижний Уфалей яч.4</t>
  </si>
  <si>
    <t>15,34 2023.07.17</t>
  </si>
  <si>
    <t>17,33 2023.07.17</t>
  </si>
  <si>
    <t>31/2023; 24.07.23</t>
  </si>
  <si>
    <t>4.12</t>
  </si>
  <si>
    <t>ПС 35/6кВ Нижний Уфалей яч.16</t>
  </si>
  <si>
    <t>18,09 2023.07.17</t>
  </si>
  <si>
    <t>34/2023; 24.07.23</t>
  </si>
  <si>
    <t>18,28 2023.07.17</t>
  </si>
  <si>
    <t>19,19 2023.07.17</t>
  </si>
  <si>
    <t>33/2023; 24.07.23</t>
  </si>
  <si>
    <t>ПС 110/6 Мех. завод, СВ 110</t>
  </si>
  <si>
    <t>11,24 2023.07.19</t>
  </si>
  <si>
    <t>13,20 2023.07.19</t>
  </si>
  <si>
    <t>35/2023; 24.07.23</t>
  </si>
  <si>
    <t>16,17 2023.07.25</t>
  </si>
  <si>
    <t>20,55 2023.07.25</t>
  </si>
  <si>
    <t>26; 25.07.23, 16:17</t>
  </si>
  <si>
    <t>ПС 35/6 Агрегат яч.22</t>
  </si>
  <si>
    <t>15,25 2023.08.23</t>
  </si>
  <si>
    <t>16,32 2023.08.25</t>
  </si>
  <si>
    <t>17; 23.08.23, 15:25</t>
  </si>
  <si>
    <t>13,05 2023.08.24</t>
  </si>
  <si>
    <t>14,34 2023.08.24</t>
  </si>
  <si>
    <t>26; 24.08.23, 13:05</t>
  </si>
  <si>
    <t>ПС 35/6 Агрегат яч.10</t>
  </si>
  <si>
    <t>13,18 2023.08.28</t>
  </si>
  <si>
    <t>14,40 2023.08.30</t>
  </si>
  <si>
    <t>35; 28.08.23, 13:18</t>
  </si>
  <si>
    <t>ПС 35/6 Агрегат яч.32</t>
  </si>
  <si>
    <t>15,12 2023.08.29</t>
  </si>
  <si>
    <t>15,18 2023.08.31</t>
  </si>
  <si>
    <t>46; 29.08.23, 15:12</t>
  </si>
  <si>
    <t>ТП-15</t>
  </si>
  <si>
    <t>09,07 2023.08.30</t>
  </si>
  <si>
    <t>10,30 2023.08.30</t>
  </si>
  <si>
    <t>54; 30.08.23, 09:07</t>
  </si>
  <si>
    <t>ТП-29</t>
  </si>
  <si>
    <t>12,06 2023.08.30</t>
  </si>
  <si>
    <t>14,10 2023.08.30</t>
  </si>
  <si>
    <t>30; 30.08.23, 12:06</t>
  </si>
  <si>
    <t>КЛ 6 кВ КП-25-ТП-255</t>
  </si>
  <si>
    <t>13,17 2023.08.30</t>
  </si>
  <si>
    <t>14,11 2023.08.30</t>
  </si>
  <si>
    <t>ТП-255</t>
  </si>
  <si>
    <t>42; 30.08.23, 13:17</t>
  </si>
  <si>
    <t>ТП-8</t>
  </si>
  <si>
    <t>09,11 2023.08.31</t>
  </si>
  <si>
    <t>11,15 2023.08.31</t>
  </si>
  <si>
    <t>5; 31.08.23, 09:11</t>
  </si>
  <si>
    <t>ТП-4</t>
  </si>
  <si>
    <t>08,35 2023.09.13</t>
  </si>
  <si>
    <t>11,00 2023.09.13</t>
  </si>
  <si>
    <t>46; 13.09.23, 08:35</t>
  </si>
  <si>
    <t>ТП-91</t>
  </si>
  <si>
    <t>09,05 2023.09.14</t>
  </si>
  <si>
    <t>11,44 2023.09.14</t>
  </si>
  <si>
    <t>6; 14.09.23, 09:05</t>
  </si>
  <si>
    <t>ТП-51</t>
  </si>
  <si>
    <t>09,07 2023.09.15</t>
  </si>
  <si>
    <t>12,49 2023.09.15</t>
  </si>
  <si>
    <t>14; 15.09.23, 09:07</t>
  </si>
  <si>
    <t>ТП-87</t>
  </si>
  <si>
    <t>09,08 2023.09.18</t>
  </si>
  <si>
    <t>11,25 2023.09.18</t>
  </si>
  <si>
    <t>3; 18.09.23, 09:08</t>
  </si>
  <si>
    <t>ТП-32</t>
  </si>
  <si>
    <t>14,12 2023.09.18</t>
  </si>
  <si>
    <t>15,04 2023.09.18</t>
  </si>
  <si>
    <t>25; 18.09.23, 14:12</t>
  </si>
  <si>
    <t>13,28 2023.09.19</t>
  </si>
  <si>
    <t>16,53 2023.09.19</t>
  </si>
  <si>
    <t>29; 19.09.23, 13:28</t>
  </si>
  <si>
    <t>ПС 35/6 ЮМЗ яч.6</t>
  </si>
  <si>
    <t>13,04 2023.09.22</t>
  </si>
  <si>
    <t>14,56 2023.09.22</t>
  </si>
  <si>
    <t>36; 22.09.23, 13:04</t>
  </si>
  <si>
    <t>ПС 35/6 ЮМЗ яч.13</t>
  </si>
  <si>
    <t>14,49 2023.09.22</t>
  </si>
  <si>
    <t>16,02 2023.09.22</t>
  </si>
  <si>
    <t>13; 22.09.23, 14:49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</si>
</sst>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i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 applyProtection="1">
      <alignment vertical="top"/>
      <protection locked="0"/>
    </xf>
    <xf numFmtId="0" fontId="6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left" vertical="top"/>
    </xf>
    <xf numFmtId="0" fontId="7" fillId="0" borderId="7" xfId="0" applyFont="1" applyBorder="1" applyAlignment="1">
      <alignment vertical="top" wrapText="1"/>
    </xf>
    <xf numFmtId="0" fontId="0" fillId="0" borderId="18" xfId="0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 textRotation="90" wrapText="1"/>
    </xf>
    <xf numFmtId="0" fontId="7" fillId="0" borderId="20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textRotation="90" wrapText="1"/>
    </xf>
    <xf numFmtId="0" fontId="0" fillId="0" borderId="28" xfId="0" applyBorder="1" applyAlignment="1">
      <alignment horizontal="center" vertical="center" textRotation="90" wrapText="1"/>
    </xf>
    <xf numFmtId="0" fontId="0" fillId="0" borderId="29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37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43</v>
      </c>
    </row>
    <row r="9" spans="2:2" x14ac:dyDescent="0.25">
      <c r="B9" t="s">
        <v>44</v>
      </c>
    </row>
    <row r="10" spans="2:2" x14ac:dyDescent="0.25">
      <c r="B10" t="s">
        <v>45</v>
      </c>
    </row>
    <row r="11" spans="2:2" x14ac:dyDescent="0.25">
      <c r="B11" t="s">
        <v>46</v>
      </c>
    </row>
    <row r="12" spans="2:2" x14ac:dyDescent="0.25">
      <c r="B12" t="s">
        <v>0</v>
      </c>
    </row>
    <row r="13" spans="2:2" x14ac:dyDescent="0.2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tabSelected="1" zoomScale="80" zoomScaleNormal="80" workbookViewId="0">
      <selection activeCell="F15" sqref="F15"/>
    </sheetView>
  </sheetViews>
  <sheetFormatPr defaultRowHeight="15" x14ac:dyDescent="0.25"/>
  <cols>
    <col min="1" max="1" width="6.42578125" customWidth="1"/>
    <col min="2" max="2" width="14.140625" customWidth="1"/>
    <col min="3" max="3" width="4.85546875" customWidth="1"/>
    <col min="4" max="4" width="15.5703125" customWidth="1"/>
    <col min="5" max="5" width="8.140625" customWidth="1"/>
    <col min="6" max="6" width="10.5703125" customWidth="1"/>
    <col min="7" max="7" width="10.85546875" customWidth="1"/>
    <col min="8" max="8" width="5.140625" customWidth="1"/>
    <col min="9" max="9" width="9" customWidth="1"/>
    <col min="13" max="13" width="5.42578125" customWidth="1"/>
    <col min="14" max="14" width="8.85546875" customWidth="1"/>
    <col min="15" max="16" width="6.85546875" customWidth="1"/>
    <col min="17" max="17" width="6.5703125" customWidth="1"/>
    <col min="18" max="18" width="6.42578125" customWidth="1"/>
    <col min="19" max="19" width="6.140625" customWidth="1"/>
    <col min="20" max="20" width="5.85546875" customWidth="1"/>
    <col min="23" max="23" width="26" customWidth="1"/>
    <col min="24" max="24" width="10.85546875" customWidth="1"/>
  </cols>
  <sheetData>
    <row r="1" spans="1:29" ht="20.25" customHeight="1" x14ac:dyDescent="0.3">
      <c r="A1" t="s">
        <v>60</v>
      </c>
      <c r="R1" s="6"/>
      <c r="U1" s="27" t="s">
        <v>72</v>
      </c>
      <c r="V1" s="28"/>
      <c r="W1">
        <v>2023</v>
      </c>
      <c r="X1" t="s">
        <v>61</v>
      </c>
      <c r="Y1" s="10"/>
      <c r="Z1" s="10"/>
      <c r="AA1" s="10"/>
    </row>
    <row r="2" spans="1:29" x14ac:dyDescent="0.25">
      <c r="A2" s="28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W2" s="10"/>
      <c r="X2" s="10"/>
      <c r="Y2" s="10"/>
      <c r="Z2" s="10"/>
      <c r="AA2" s="10"/>
    </row>
    <row r="3" spans="1:29" x14ac:dyDescent="0.25">
      <c r="A3" s="29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7"/>
      <c r="V3" s="7"/>
      <c r="W3" s="7"/>
      <c r="X3" s="7"/>
      <c r="Y3" s="7"/>
      <c r="Z3" s="7"/>
      <c r="AA3" s="7"/>
    </row>
    <row r="4" spans="1:29" ht="15" customHeight="1" thickBot="1" x14ac:dyDescent="0.3">
      <c r="A4" s="8"/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9" ht="24" customHeight="1" thickBot="1" x14ac:dyDescent="0.3">
      <c r="A5" s="31" t="s">
        <v>2</v>
      </c>
      <c r="B5" s="32"/>
      <c r="C5" s="32"/>
      <c r="D5" s="32"/>
      <c r="E5" s="32"/>
      <c r="F5" s="32"/>
      <c r="G5" s="32"/>
      <c r="H5" s="32"/>
      <c r="I5" s="33"/>
      <c r="J5" s="32" t="s">
        <v>3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43" t="s">
        <v>4</v>
      </c>
      <c r="X5" s="39" t="s">
        <v>5</v>
      </c>
      <c r="Y5" s="39"/>
      <c r="Z5" s="40"/>
      <c r="AA5" s="34" t="s">
        <v>6</v>
      </c>
    </row>
    <row r="6" spans="1:29" ht="15.75" thickBot="1" x14ac:dyDescent="0.3">
      <c r="A6" s="37" t="s">
        <v>7</v>
      </c>
      <c r="B6" s="37" t="s">
        <v>8</v>
      </c>
      <c r="C6" s="37" t="s">
        <v>9</v>
      </c>
      <c r="D6" s="37" t="s">
        <v>10</v>
      </c>
      <c r="E6" s="37" t="s">
        <v>11</v>
      </c>
      <c r="F6" s="37" t="s">
        <v>12</v>
      </c>
      <c r="G6" s="37" t="s">
        <v>13</v>
      </c>
      <c r="H6" s="37" t="s">
        <v>14</v>
      </c>
      <c r="I6" s="37" t="s">
        <v>15</v>
      </c>
      <c r="J6" s="46" t="s">
        <v>16</v>
      </c>
      <c r="K6" s="37" t="s">
        <v>17</v>
      </c>
      <c r="L6" s="37" t="s">
        <v>18</v>
      </c>
      <c r="M6" s="31" t="s">
        <v>19</v>
      </c>
      <c r="N6" s="32"/>
      <c r="O6" s="32"/>
      <c r="P6" s="32"/>
      <c r="Q6" s="32"/>
      <c r="R6" s="32"/>
      <c r="S6" s="32"/>
      <c r="T6" s="32"/>
      <c r="U6" s="33"/>
      <c r="V6" s="52" t="s">
        <v>20</v>
      </c>
      <c r="W6" s="44"/>
      <c r="X6" s="41"/>
      <c r="Y6" s="41"/>
      <c r="Z6" s="42"/>
      <c r="AA6" s="35"/>
    </row>
    <row r="7" spans="1:29" ht="15.75" thickBot="1" x14ac:dyDescent="0.3">
      <c r="A7" s="38"/>
      <c r="B7" s="38"/>
      <c r="C7" s="38"/>
      <c r="D7" s="38"/>
      <c r="E7" s="38"/>
      <c r="F7" s="38"/>
      <c r="G7" s="38"/>
      <c r="H7" s="38"/>
      <c r="I7" s="38"/>
      <c r="J7" s="47"/>
      <c r="K7" s="38"/>
      <c r="L7" s="38"/>
      <c r="M7" s="37" t="s">
        <v>21</v>
      </c>
      <c r="N7" s="31" t="s">
        <v>22</v>
      </c>
      <c r="O7" s="32"/>
      <c r="P7" s="33"/>
      <c r="Q7" s="31" t="s">
        <v>23</v>
      </c>
      <c r="R7" s="32"/>
      <c r="S7" s="32"/>
      <c r="T7" s="33"/>
      <c r="U7" s="37" t="s">
        <v>24</v>
      </c>
      <c r="V7" s="53"/>
      <c r="W7" s="44"/>
      <c r="X7" s="46" t="s">
        <v>25</v>
      </c>
      <c r="Y7" s="37" t="s">
        <v>26</v>
      </c>
      <c r="Z7" s="37" t="s">
        <v>27</v>
      </c>
      <c r="AA7" s="35"/>
    </row>
    <row r="8" spans="1:29" ht="265.5" customHeight="1" thickBot="1" x14ac:dyDescent="0.3">
      <c r="A8" s="38"/>
      <c r="B8" s="38"/>
      <c r="C8" s="38"/>
      <c r="D8" s="38"/>
      <c r="E8" s="38"/>
      <c r="F8" s="38"/>
      <c r="G8" s="38"/>
      <c r="H8" s="38"/>
      <c r="I8" s="38"/>
      <c r="J8" s="47"/>
      <c r="K8" s="38"/>
      <c r="L8" s="38"/>
      <c r="M8" s="38"/>
      <c r="N8" s="15" t="s">
        <v>28</v>
      </c>
      <c r="O8" s="15" t="s">
        <v>29</v>
      </c>
      <c r="P8" s="15" t="s">
        <v>30</v>
      </c>
      <c r="Q8" s="15" t="s">
        <v>31</v>
      </c>
      <c r="R8" s="15" t="s">
        <v>32</v>
      </c>
      <c r="S8" s="15" t="s">
        <v>33</v>
      </c>
      <c r="T8" s="15" t="s">
        <v>34</v>
      </c>
      <c r="U8" s="38"/>
      <c r="V8" s="53"/>
      <c r="W8" s="45"/>
      <c r="X8" s="54"/>
      <c r="Y8" s="51"/>
      <c r="Z8" s="51"/>
      <c r="AA8" s="36"/>
    </row>
    <row r="9" spans="1:29" ht="15.75" thickBot="1" x14ac:dyDescent="0.3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16</v>
      </c>
      <c r="Q9" s="11">
        <v>17</v>
      </c>
      <c r="R9" s="11">
        <v>18</v>
      </c>
      <c r="S9" s="11">
        <v>19</v>
      </c>
      <c r="T9" s="11">
        <v>20</v>
      </c>
      <c r="U9" s="11">
        <v>21</v>
      </c>
      <c r="V9" s="11">
        <v>22</v>
      </c>
      <c r="W9" s="16">
        <v>23</v>
      </c>
      <c r="X9" s="16">
        <v>24</v>
      </c>
      <c r="Y9" s="16">
        <v>25</v>
      </c>
      <c r="Z9" s="16">
        <v>26</v>
      </c>
      <c r="AA9" s="16">
        <v>27</v>
      </c>
    </row>
    <row r="10" spans="1:29" s="17" customFormat="1" ht="45" x14ac:dyDescent="0.25">
      <c r="A10" s="12">
        <v>1</v>
      </c>
      <c r="B10" s="12" t="s">
        <v>52</v>
      </c>
      <c r="C10" s="12" t="s">
        <v>64</v>
      </c>
      <c r="D10" s="12" t="s">
        <v>73</v>
      </c>
      <c r="E10" s="12" t="s">
        <v>63</v>
      </c>
      <c r="F10" s="12" t="s">
        <v>74</v>
      </c>
      <c r="G10" s="12" t="s">
        <v>75</v>
      </c>
      <c r="H10" s="12" t="s">
        <v>35</v>
      </c>
      <c r="I10" s="12">
        <v>3.55</v>
      </c>
      <c r="J10" s="12" t="s">
        <v>73</v>
      </c>
      <c r="K10" s="12">
        <v>0</v>
      </c>
      <c r="L10" s="12">
        <v>0</v>
      </c>
      <c r="M10" s="12">
        <v>1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1</v>
      </c>
      <c r="V10" s="12">
        <v>160</v>
      </c>
      <c r="W10" s="12" t="s">
        <v>65</v>
      </c>
      <c r="X10" s="12" t="s">
        <v>76</v>
      </c>
      <c r="Y10" s="12" t="s">
        <v>62</v>
      </c>
      <c r="Z10" s="12" t="s">
        <v>66</v>
      </c>
      <c r="AA10" s="12">
        <v>0</v>
      </c>
      <c r="AB10" s="1"/>
      <c r="AC10" s="1"/>
    </row>
    <row r="11" spans="1:29" s="17" customFormat="1" ht="45" x14ac:dyDescent="0.25">
      <c r="A11" s="12">
        <v>2</v>
      </c>
      <c r="B11" s="12" t="s">
        <v>52</v>
      </c>
      <c r="C11" s="12" t="s">
        <v>64</v>
      </c>
      <c r="D11" s="12" t="s">
        <v>77</v>
      </c>
      <c r="E11" s="12" t="s">
        <v>63</v>
      </c>
      <c r="F11" s="12" t="s">
        <v>78</v>
      </c>
      <c r="G11" s="12" t="s">
        <v>79</v>
      </c>
      <c r="H11" s="12" t="s">
        <v>35</v>
      </c>
      <c r="I11" s="12">
        <v>5.4329999999999998</v>
      </c>
      <c r="J11" s="12" t="s">
        <v>77</v>
      </c>
      <c r="K11" s="12">
        <v>0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1</v>
      </c>
      <c r="V11" s="12">
        <v>150</v>
      </c>
      <c r="W11" s="12" t="s">
        <v>65</v>
      </c>
      <c r="X11" s="12" t="s">
        <v>80</v>
      </c>
      <c r="Y11" s="12" t="s">
        <v>62</v>
      </c>
      <c r="Z11" s="12" t="s">
        <v>66</v>
      </c>
      <c r="AA11" s="12">
        <v>0</v>
      </c>
      <c r="AB11" s="1"/>
      <c r="AC11" s="1"/>
    </row>
    <row r="12" spans="1:29" s="17" customFormat="1" ht="45" x14ac:dyDescent="0.25">
      <c r="A12" s="12">
        <v>3</v>
      </c>
      <c r="B12" s="12" t="s">
        <v>52</v>
      </c>
      <c r="C12" s="12" t="s">
        <v>53</v>
      </c>
      <c r="D12" s="12" t="s">
        <v>81</v>
      </c>
      <c r="E12" s="12" t="s">
        <v>63</v>
      </c>
      <c r="F12" s="12" t="s">
        <v>82</v>
      </c>
      <c r="G12" s="12" t="s">
        <v>83</v>
      </c>
      <c r="H12" s="12" t="s">
        <v>35</v>
      </c>
      <c r="I12" s="12">
        <v>0.51600000000000001</v>
      </c>
      <c r="J12" s="12" t="s">
        <v>81</v>
      </c>
      <c r="K12" s="12">
        <v>0</v>
      </c>
      <c r="L12" s="12">
        <v>0</v>
      </c>
      <c r="M12" s="12">
        <v>1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1</v>
      </c>
      <c r="V12" s="12">
        <v>190</v>
      </c>
      <c r="W12" s="12" t="s">
        <v>71</v>
      </c>
      <c r="X12" s="12" t="s">
        <v>84</v>
      </c>
      <c r="Y12" s="12" t="s">
        <v>62</v>
      </c>
      <c r="Z12" s="12" t="s">
        <v>66</v>
      </c>
      <c r="AA12" s="12">
        <v>0</v>
      </c>
      <c r="AB12" s="1"/>
      <c r="AC12" s="1"/>
    </row>
    <row r="13" spans="1:29" s="17" customFormat="1" ht="45" x14ac:dyDescent="0.25">
      <c r="A13" s="12">
        <v>4</v>
      </c>
      <c r="B13" s="12" t="s">
        <v>52</v>
      </c>
      <c r="C13" s="12" t="s">
        <v>64</v>
      </c>
      <c r="D13" s="12" t="s">
        <v>73</v>
      </c>
      <c r="E13" s="12" t="s">
        <v>63</v>
      </c>
      <c r="F13" s="12" t="s">
        <v>85</v>
      </c>
      <c r="G13" s="12" t="s">
        <v>86</v>
      </c>
      <c r="H13" s="12" t="s">
        <v>36</v>
      </c>
      <c r="I13" s="12">
        <v>3.2160000000000002</v>
      </c>
      <c r="J13" s="12" t="s">
        <v>73</v>
      </c>
      <c r="K13" s="12">
        <v>0</v>
      </c>
      <c r="L13" s="12">
        <v>0</v>
      </c>
      <c r="M13" s="12">
        <v>1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1</v>
      </c>
      <c r="V13" s="12">
        <v>160</v>
      </c>
      <c r="W13" s="12" t="s">
        <v>65</v>
      </c>
      <c r="X13" s="12" t="s">
        <v>87</v>
      </c>
      <c r="Y13" s="12"/>
      <c r="Z13" s="12"/>
      <c r="AA13" s="12">
        <v>1</v>
      </c>
      <c r="AB13" s="1"/>
      <c r="AC13" s="1"/>
    </row>
    <row r="14" spans="1:29" s="17" customFormat="1" ht="60" x14ac:dyDescent="0.25">
      <c r="A14" s="12">
        <v>5</v>
      </c>
      <c r="B14" s="12" t="s">
        <v>52</v>
      </c>
      <c r="C14" s="12" t="s">
        <v>64</v>
      </c>
      <c r="D14" s="12" t="s">
        <v>67</v>
      </c>
      <c r="E14" s="12" t="s">
        <v>63</v>
      </c>
      <c r="F14" s="12" t="s">
        <v>88</v>
      </c>
      <c r="G14" s="12" t="s">
        <v>89</v>
      </c>
      <c r="H14" s="12" t="s">
        <v>35</v>
      </c>
      <c r="I14" s="12">
        <v>1.85</v>
      </c>
      <c r="J14" s="12" t="s">
        <v>67</v>
      </c>
      <c r="K14" s="12">
        <v>0</v>
      </c>
      <c r="L14" s="12">
        <v>0</v>
      </c>
      <c r="M14" s="12">
        <v>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1</v>
      </c>
      <c r="V14" s="12">
        <v>190</v>
      </c>
      <c r="W14" s="12" t="s">
        <v>65</v>
      </c>
      <c r="X14" s="12" t="s">
        <v>90</v>
      </c>
      <c r="Y14" s="12" t="s">
        <v>62</v>
      </c>
      <c r="Z14" s="12" t="s">
        <v>66</v>
      </c>
      <c r="AA14" s="12">
        <v>0</v>
      </c>
      <c r="AB14" s="1"/>
      <c r="AC14" s="1"/>
    </row>
    <row r="15" spans="1:29" s="17" customFormat="1" ht="60" x14ac:dyDescent="0.25">
      <c r="A15" s="12">
        <v>6</v>
      </c>
      <c r="B15" s="12" t="s">
        <v>52</v>
      </c>
      <c r="C15" s="12" t="s">
        <v>64</v>
      </c>
      <c r="D15" s="12" t="s">
        <v>70</v>
      </c>
      <c r="E15" s="12" t="s">
        <v>63</v>
      </c>
      <c r="F15" s="12" t="s">
        <v>91</v>
      </c>
      <c r="G15" s="12" t="s">
        <v>92</v>
      </c>
      <c r="H15" s="12" t="s">
        <v>35</v>
      </c>
      <c r="I15" s="12">
        <v>0.87</v>
      </c>
      <c r="J15" s="12" t="s">
        <v>70</v>
      </c>
      <c r="K15" s="12">
        <v>0</v>
      </c>
      <c r="L15" s="12">
        <v>0</v>
      </c>
      <c r="M15" s="12">
        <v>1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</v>
      </c>
      <c r="V15" s="12">
        <v>180</v>
      </c>
      <c r="W15" s="12" t="s">
        <v>71</v>
      </c>
      <c r="X15" s="12" t="s">
        <v>93</v>
      </c>
      <c r="Y15" s="12" t="s">
        <v>94</v>
      </c>
      <c r="Z15" s="12" t="s">
        <v>66</v>
      </c>
      <c r="AA15" s="12">
        <v>0</v>
      </c>
      <c r="AB15" s="1"/>
      <c r="AC15" s="1"/>
    </row>
    <row r="16" spans="1:29" s="17" customFormat="1" ht="75" x14ac:dyDescent="0.25">
      <c r="A16" s="12">
        <v>7</v>
      </c>
      <c r="B16" s="12" t="s">
        <v>52</v>
      </c>
      <c r="C16" s="12" t="s">
        <v>64</v>
      </c>
      <c r="D16" s="12" t="s">
        <v>95</v>
      </c>
      <c r="E16" s="12" t="s">
        <v>63</v>
      </c>
      <c r="F16" s="12" t="s">
        <v>96</v>
      </c>
      <c r="G16" s="12" t="s">
        <v>97</v>
      </c>
      <c r="H16" s="12" t="s">
        <v>35</v>
      </c>
      <c r="I16" s="12">
        <v>1.9830000000000001</v>
      </c>
      <c r="J16" s="12" t="s">
        <v>95</v>
      </c>
      <c r="K16" s="12">
        <v>0</v>
      </c>
      <c r="L16" s="12">
        <v>0</v>
      </c>
      <c r="M16" s="12">
        <v>1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1</v>
      </c>
      <c r="V16" s="12">
        <v>200</v>
      </c>
      <c r="W16" s="12" t="s">
        <v>65</v>
      </c>
      <c r="X16" s="12" t="s">
        <v>98</v>
      </c>
      <c r="Y16" s="12" t="s">
        <v>94</v>
      </c>
      <c r="Z16" s="12" t="s">
        <v>99</v>
      </c>
      <c r="AA16" s="12">
        <v>0</v>
      </c>
      <c r="AB16" s="1"/>
      <c r="AC16" s="1"/>
    </row>
    <row r="17" spans="1:29" s="17" customFormat="1" ht="75" x14ac:dyDescent="0.25">
      <c r="A17" s="12">
        <v>8</v>
      </c>
      <c r="B17" s="12" t="s">
        <v>52</v>
      </c>
      <c r="C17" s="12" t="s">
        <v>64</v>
      </c>
      <c r="D17" s="12" t="s">
        <v>100</v>
      </c>
      <c r="E17" s="12" t="s">
        <v>63</v>
      </c>
      <c r="F17" s="12" t="s">
        <v>96</v>
      </c>
      <c r="G17" s="12" t="s">
        <v>101</v>
      </c>
      <c r="H17" s="12" t="s">
        <v>35</v>
      </c>
      <c r="I17" s="12">
        <v>2.5830000000000002</v>
      </c>
      <c r="J17" s="12" t="s">
        <v>100</v>
      </c>
      <c r="K17" s="12">
        <v>0</v>
      </c>
      <c r="L17" s="12">
        <v>0</v>
      </c>
      <c r="M17" s="12">
        <v>1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1</v>
      </c>
      <c r="V17" s="12">
        <v>190</v>
      </c>
      <c r="W17" s="12" t="s">
        <v>65</v>
      </c>
      <c r="X17" s="12" t="s">
        <v>102</v>
      </c>
      <c r="Y17" s="12" t="s">
        <v>94</v>
      </c>
      <c r="Z17" s="12" t="s">
        <v>66</v>
      </c>
      <c r="AA17" s="12">
        <v>0</v>
      </c>
      <c r="AB17" s="1"/>
      <c r="AC17" s="1"/>
    </row>
    <row r="18" spans="1:29" s="17" customFormat="1" ht="75" x14ac:dyDescent="0.25">
      <c r="A18" s="12">
        <v>9</v>
      </c>
      <c r="B18" s="12" t="s">
        <v>52</v>
      </c>
      <c r="C18" s="12" t="s">
        <v>64</v>
      </c>
      <c r="D18" s="12" t="s">
        <v>95</v>
      </c>
      <c r="E18" s="12" t="s">
        <v>63</v>
      </c>
      <c r="F18" s="12" t="s">
        <v>103</v>
      </c>
      <c r="G18" s="12" t="s">
        <v>104</v>
      </c>
      <c r="H18" s="12" t="s">
        <v>35</v>
      </c>
      <c r="I18" s="12">
        <v>0.85</v>
      </c>
      <c r="J18" s="12" t="s">
        <v>95</v>
      </c>
      <c r="K18" s="12">
        <v>0</v>
      </c>
      <c r="L18" s="12">
        <v>0</v>
      </c>
      <c r="M18" s="12">
        <v>1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1</v>
      </c>
      <c r="V18" s="12">
        <v>200</v>
      </c>
      <c r="W18" s="12" t="s">
        <v>65</v>
      </c>
      <c r="X18" s="12" t="s">
        <v>105</v>
      </c>
      <c r="Y18" s="12" t="s">
        <v>94</v>
      </c>
      <c r="Z18" s="12" t="s">
        <v>99</v>
      </c>
      <c r="AA18" s="12">
        <v>0</v>
      </c>
      <c r="AB18" s="1"/>
      <c r="AC18" s="1"/>
    </row>
    <row r="19" spans="1:29" s="17" customFormat="1" ht="60" x14ac:dyDescent="0.25">
      <c r="A19" s="12">
        <v>10</v>
      </c>
      <c r="B19" s="12" t="s">
        <v>52</v>
      </c>
      <c r="C19" s="12" t="s">
        <v>64</v>
      </c>
      <c r="D19" s="12" t="s">
        <v>106</v>
      </c>
      <c r="E19" s="12" t="s">
        <v>69</v>
      </c>
      <c r="F19" s="12" t="s">
        <v>107</v>
      </c>
      <c r="G19" s="12" t="s">
        <v>108</v>
      </c>
      <c r="H19" s="12" t="s">
        <v>35</v>
      </c>
      <c r="I19" s="12">
        <v>1.9330000000000001</v>
      </c>
      <c r="J19" s="12" t="s">
        <v>106</v>
      </c>
      <c r="K19" s="12">
        <v>0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1</v>
      </c>
      <c r="V19" s="12">
        <v>350</v>
      </c>
      <c r="W19" s="12" t="s">
        <v>65</v>
      </c>
      <c r="X19" s="12" t="s">
        <v>109</v>
      </c>
      <c r="Y19" s="12" t="s">
        <v>62</v>
      </c>
      <c r="Z19" s="12" t="s">
        <v>66</v>
      </c>
      <c r="AA19" s="12">
        <v>0</v>
      </c>
      <c r="AB19" s="1"/>
      <c r="AC19" s="1"/>
    </row>
    <row r="20" spans="1:29" s="17" customFormat="1" ht="45" x14ac:dyDescent="0.25">
      <c r="A20" s="12">
        <v>11</v>
      </c>
      <c r="B20" s="12" t="s">
        <v>52</v>
      </c>
      <c r="C20" s="12" t="s">
        <v>53</v>
      </c>
      <c r="D20" s="12" t="s">
        <v>68</v>
      </c>
      <c r="E20" s="12" t="s">
        <v>63</v>
      </c>
      <c r="F20" s="12" t="s">
        <v>110</v>
      </c>
      <c r="G20" s="12" t="s">
        <v>111</v>
      </c>
      <c r="H20" s="12" t="s">
        <v>36</v>
      </c>
      <c r="I20" s="12">
        <v>4.633</v>
      </c>
      <c r="J20" s="12" t="s">
        <v>68</v>
      </c>
      <c r="K20" s="12">
        <v>0</v>
      </c>
      <c r="L20" s="12">
        <v>0</v>
      </c>
      <c r="M20" s="12">
        <v>1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1</v>
      </c>
      <c r="V20" s="12">
        <v>180</v>
      </c>
      <c r="W20" s="12" t="s">
        <v>65</v>
      </c>
      <c r="X20" s="12" t="s">
        <v>112</v>
      </c>
      <c r="Y20" s="12"/>
      <c r="Z20" s="12"/>
      <c r="AA20" s="12">
        <v>1</v>
      </c>
      <c r="AB20" s="1"/>
      <c r="AC20" s="1"/>
    </row>
    <row r="21" spans="1:29" s="17" customFormat="1" ht="45" x14ac:dyDescent="0.25">
      <c r="A21" s="12">
        <v>12</v>
      </c>
      <c r="B21" s="12" t="s">
        <v>52</v>
      </c>
      <c r="C21" s="12" t="s">
        <v>64</v>
      </c>
      <c r="D21" s="12" t="s">
        <v>113</v>
      </c>
      <c r="E21" s="12" t="s">
        <v>63</v>
      </c>
      <c r="F21" s="12" t="s">
        <v>114</v>
      </c>
      <c r="G21" s="12" t="s">
        <v>115</v>
      </c>
      <c r="H21" s="12" t="s">
        <v>36</v>
      </c>
      <c r="I21" s="12">
        <v>49.116</v>
      </c>
      <c r="J21" s="12" t="s">
        <v>113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>
        <v>1</v>
      </c>
      <c r="Q21" s="12">
        <v>0</v>
      </c>
      <c r="R21" s="12">
        <v>0</v>
      </c>
      <c r="S21" s="12">
        <v>1</v>
      </c>
      <c r="T21" s="12">
        <v>0</v>
      </c>
      <c r="U21" s="12">
        <v>0</v>
      </c>
      <c r="V21" s="12">
        <v>160</v>
      </c>
      <c r="W21" s="12"/>
      <c r="X21" s="12" t="s">
        <v>116</v>
      </c>
      <c r="Y21" s="12"/>
      <c r="Z21" s="12"/>
      <c r="AA21" s="12">
        <v>1</v>
      </c>
      <c r="AB21" s="1"/>
      <c r="AC21" s="1"/>
    </row>
    <row r="22" spans="1:29" s="17" customFormat="1" ht="45" x14ac:dyDescent="0.25">
      <c r="A22" s="12">
        <v>13</v>
      </c>
      <c r="B22" s="12" t="s">
        <v>52</v>
      </c>
      <c r="C22" s="12" t="s">
        <v>53</v>
      </c>
      <c r="D22" s="12" t="s">
        <v>68</v>
      </c>
      <c r="E22" s="12" t="s">
        <v>63</v>
      </c>
      <c r="F22" s="12" t="s">
        <v>117</v>
      </c>
      <c r="G22" s="12" t="s">
        <v>118</v>
      </c>
      <c r="H22" s="12" t="s">
        <v>36</v>
      </c>
      <c r="I22" s="12">
        <v>1.4830000000000001</v>
      </c>
      <c r="J22" s="12" t="s">
        <v>68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1</v>
      </c>
      <c r="V22" s="12">
        <v>180</v>
      </c>
      <c r="W22" s="12" t="s">
        <v>65</v>
      </c>
      <c r="X22" s="12" t="s">
        <v>119</v>
      </c>
      <c r="Y22" s="12"/>
      <c r="Z22" s="12"/>
      <c r="AA22" s="12">
        <v>1</v>
      </c>
      <c r="AB22" s="1"/>
      <c r="AC22" s="1"/>
    </row>
    <row r="23" spans="1:29" s="17" customFormat="1" ht="45" x14ac:dyDescent="0.25">
      <c r="A23" s="12">
        <v>14</v>
      </c>
      <c r="B23" s="12" t="s">
        <v>52</v>
      </c>
      <c r="C23" s="12" t="s">
        <v>64</v>
      </c>
      <c r="D23" s="12" t="s">
        <v>120</v>
      </c>
      <c r="E23" s="12" t="s">
        <v>63</v>
      </c>
      <c r="F23" s="12" t="s">
        <v>121</v>
      </c>
      <c r="G23" s="12" t="s">
        <v>122</v>
      </c>
      <c r="H23" s="12" t="s">
        <v>36</v>
      </c>
      <c r="I23" s="12">
        <v>49.366</v>
      </c>
      <c r="J23" s="12" t="s">
        <v>120</v>
      </c>
      <c r="K23" s="12">
        <v>0</v>
      </c>
      <c r="L23" s="12">
        <v>0</v>
      </c>
      <c r="M23" s="12">
        <v>1</v>
      </c>
      <c r="N23" s="12">
        <v>0</v>
      </c>
      <c r="O23" s="12">
        <v>0</v>
      </c>
      <c r="P23" s="12">
        <v>1</v>
      </c>
      <c r="Q23" s="12">
        <v>0</v>
      </c>
      <c r="R23" s="12">
        <v>0</v>
      </c>
      <c r="S23" s="12">
        <v>1</v>
      </c>
      <c r="T23" s="12">
        <v>0</v>
      </c>
      <c r="U23" s="12">
        <v>0</v>
      </c>
      <c r="V23" s="12">
        <v>170</v>
      </c>
      <c r="W23" s="12"/>
      <c r="X23" s="12" t="s">
        <v>123</v>
      </c>
      <c r="Y23" s="12"/>
      <c r="Z23" s="12"/>
      <c r="AA23" s="12">
        <v>1</v>
      </c>
      <c r="AB23" s="1"/>
      <c r="AC23" s="1"/>
    </row>
    <row r="24" spans="1:29" s="17" customFormat="1" ht="45" x14ac:dyDescent="0.25">
      <c r="A24" s="12">
        <v>15</v>
      </c>
      <c r="B24" s="12" t="s">
        <v>52</v>
      </c>
      <c r="C24" s="12" t="s">
        <v>64</v>
      </c>
      <c r="D24" s="12" t="s">
        <v>124</v>
      </c>
      <c r="E24" s="12" t="s">
        <v>63</v>
      </c>
      <c r="F24" s="12" t="s">
        <v>125</v>
      </c>
      <c r="G24" s="12" t="s">
        <v>126</v>
      </c>
      <c r="H24" s="12" t="s">
        <v>36</v>
      </c>
      <c r="I24" s="12">
        <v>48.1</v>
      </c>
      <c r="J24" s="12" t="s">
        <v>124</v>
      </c>
      <c r="K24" s="12">
        <v>0</v>
      </c>
      <c r="L24" s="12">
        <v>0</v>
      </c>
      <c r="M24" s="12">
        <v>1</v>
      </c>
      <c r="N24" s="12">
        <v>0</v>
      </c>
      <c r="O24" s="12">
        <v>0</v>
      </c>
      <c r="P24" s="12">
        <v>1</v>
      </c>
      <c r="Q24" s="12">
        <v>0</v>
      </c>
      <c r="R24" s="12">
        <v>0</v>
      </c>
      <c r="S24" s="12">
        <v>1</v>
      </c>
      <c r="T24" s="12">
        <v>0</v>
      </c>
      <c r="U24" s="12">
        <v>0</v>
      </c>
      <c r="V24" s="12">
        <v>175</v>
      </c>
      <c r="W24" s="12"/>
      <c r="X24" s="12" t="s">
        <v>127</v>
      </c>
      <c r="Y24" s="12"/>
      <c r="Z24" s="12"/>
      <c r="AA24" s="12">
        <v>1</v>
      </c>
      <c r="AB24" s="1"/>
      <c r="AC24" s="1"/>
    </row>
    <row r="25" spans="1:29" s="17" customFormat="1" ht="45" x14ac:dyDescent="0.25">
      <c r="A25" s="12">
        <v>16</v>
      </c>
      <c r="B25" s="12" t="s">
        <v>52</v>
      </c>
      <c r="C25" s="12" t="s">
        <v>53</v>
      </c>
      <c r="D25" s="12" t="s">
        <v>128</v>
      </c>
      <c r="E25" s="12" t="s">
        <v>63</v>
      </c>
      <c r="F25" s="12" t="s">
        <v>129</v>
      </c>
      <c r="G25" s="12" t="s">
        <v>130</v>
      </c>
      <c r="H25" s="12" t="s">
        <v>36</v>
      </c>
      <c r="I25" s="12">
        <v>1.383</v>
      </c>
      <c r="J25" s="12" t="s">
        <v>128</v>
      </c>
      <c r="K25" s="12">
        <v>0</v>
      </c>
      <c r="L25" s="12">
        <v>0</v>
      </c>
      <c r="M25" s="12">
        <v>1</v>
      </c>
      <c r="N25" s="12">
        <v>0</v>
      </c>
      <c r="O25" s="12">
        <v>0</v>
      </c>
      <c r="P25" s="12">
        <v>1</v>
      </c>
      <c r="Q25" s="12">
        <v>0</v>
      </c>
      <c r="R25" s="12">
        <v>0</v>
      </c>
      <c r="S25" s="12">
        <v>0</v>
      </c>
      <c r="T25" s="12">
        <v>1</v>
      </c>
      <c r="U25" s="12">
        <v>0</v>
      </c>
      <c r="V25" s="12">
        <v>10</v>
      </c>
      <c r="W25" s="12"/>
      <c r="X25" s="12" t="s">
        <v>131</v>
      </c>
      <c r="Y25" s="12"/>
      <c r="Z25" s="12"/>
      <c r="AA25" s="12">
        <v>1</v>
      </c>
      <c r="AB25" s="1"/>
      <c r="AC25" s="1"/>
    </row>
    <row r="26" spans="1:29" s="17" customFormat="1" ht="45" x14ac:dyDescent="0.25">
      <c r="A26" s="12">
        <v>17</v>
      </c>
      <c r="B26" s="12" t="s">
        <v>52</v>
      </c>
      <c r="C26" s="12" t="s">
        <v>53</v>
      </c>
      <c r="D26" s="12" t="s">
        <v>132</v>
      </c>
      <c r="E26" s="12" t="s">
        <v>63</v>
      </c>
      <c r="F26" s="12" t="s">
        <v>133</v>
      </c>
      <c r="G26" s="12" t="s">
        <v>134</v>
      </c>
      <c r="H26" s="12" t="s">
        <v>36</v>
      </c>
      <c r="I26" s="12">
        <v>2.0659999999999998</v>
      </c>
      <c r="J26" s="12" t="s">
        <v>132</v>
      </c>
      <c r="K26" s="12">
        <v>0</v>
      </c>
      <c r="L26" s="12">
        <v>0</v>
      </c>
      <c r="M26" s="12">
        <v>6</v>
      </c>
      <c r="N26" s="12">
        <v>0</v>
      </c>
      <c r="O26" s="12">
        <v>0</v>
      </c>
      <c r="P26" s="12">
        <v>6</v>
      </c>
      <c r="Q26" s="12">
        <v>0</v>
      </c>
      <c r="R26" s="12">
        <v>0</v>
      </c>
      <c r="S26" s="12">
        <v>0</v>
      </c>
      <c r="T26" s="12">
        <v>6</v>
      </c>
      <c r="U26" s="12">
        <v>0</v>
      </c>
      <c r="V26" s="12">
        <v>75</v>
      </c>
      <c r="W26" s="12"/>
      <c r="X26" s="12" t="s">
        <v>135</v>
      </c>
      <c r="Y26" s="12"/>
      <c r="Z26" s="12"/>
      <c r="AA26" s="12">
        <v>1</v>
      </c>
      <c r="AB26" s="1"/>
      <c r="AC26" s="1"/>
    </row>
    <row r="27" spans="1:29" s="17" customFormat="1" ht="45" x14ac:dyDescent="0.25">
      <c r="A27" s="12">
        <v>18</v>
      </c>
      <c r="B27" s="12" t="s">
        <v>52</v>
      </c>
      <c r="C27" s="12" t="s">
        <v>53</v>
      </c>
      <c r="D27" s="12" t="s">
        <v>136</v>
      </c>
      <c r="E27" s="12" t="s">
        <v>63</v>
      </c>
      <c r="F27" s="12" t="s">
        <v>137</v>
      </c>
      <c r="G27" s="12" t="s">
        <v>138</v>
      </c>
      <c r="H27" s="12" t="s">
        <v>36</v>
      </c>
      <c r="I27" s="12">
        <v>0.9</v>
      </c>
      <c r="J27" s="12" t="s">
        <v>139</v>
      </c>
      <c r="K27" s="12">
        <v>0</v>
      </c>
      <c r="L27" s="12">
        <v>0</v>
      </c>
      <c r="M27" s="12">
        <v>1</v>
      </c>
      <c r="N27" s="12">
        <v>0</v>
      </c>
      <c r="O27" s="12">
        <v>0</v>
      </c>
      <c r="P27" s="12">
        <v>1</v>
      </c>
      <c r="Q27" s="12">
        <v>0</v>
      </c>
      <c r="R27" s="12">
        <v>0</v>
      </c>
      <c r="S27" s="12">
        <v>0</v>
      </c>
      <c r="T27" s="12">
        <v>1</v>
      </c>
      <c r="U27" s="12">
        <v>0</v>
      </c>
      <c r="V27" s="12">
        <v>10</v>
      </c>
      <c r="W27" s="12"/>
      <c r="X27" s="12" t="s">
        <v>140</v>
      </c>
      <c r="Y27" s="12"/>
      <c r="Z27" s="12"/>
      <c r="AA27" s="12">
        <v>1</v>
      </c>
      <c r="AB27" s="1"/>
      <c r="AC27" s="1"/>
    </row>
    <row r="28" spans="1:29" s="17" customFormat="1" ht="45" x14ac:dyDescent="0.25">
      <c r="A28" s="12">
        <v>19</v>
      </c>
      <c r="B28" s="12" t="s">
        <v>52</v>
      </c>
      <c r="C28" s="12" t="s">
        <v>53</v>
      </c>
      <c r="D28" s="12" t="s">
        <v>141</v>
      </c>
      <c r="E28" s="12" t="s">
        <v>63</v>
      </c>
      <c r="F28" s="12" t="s">
        <v>142</v>
      </c>
      <c r="G28" s="12" t="s">
        <v>143</v>
      </c>
      <c r="H28" s="12" t="s">
        <v>36</v>
      </c>
      <c r="I28" s="12">
        <v>2.0659999999999998</v>
      </c>
      <c r="J28" s="12" t="s">
        <v>141</v>
      </c>
      <c r="K28" s="12">
        <v>0</v>
      </c>
      <c r="L28" s="12">
        <v>0</v>
      </c>
      <c r="M28" s="12">
        <v>3</v>
      </c>
      <c r="N28" s="12">
        <v>0</v>
      </c>
      <c r="O28" s="12">
        <v>0</v>
      </c>
      <c r="P28" s="12">
        <v>3</v>
      </c>
      <c r="Q28" s="12">
        <v>0</v>
      </c>
      <c r="R28" s="12">
        <v>0</v>
      </c>
      <c r="S28" s="12">
        <v>0</v>
      </c>
      <c r="T28" s="12">
        <v>3</v>
      </c>
      <c r="U28" s="12">
        <v>0</v>
      </c>
      <c r="V28" s="12">
        <v>45</v>
      </c>
      <c r="W28" s="12"/>
      <c r="X28" s="12" t="s">
        <v>144</v>
      </c>
      <c r="Y28" s="12"/>
      <c r="Z28" s="12"/>
      <c r="AA28" s="12">
        <v>1</v>
      </c>
      <c r="AB28" s="1"/>
      <c r="AC28" s="1"/>
    </row>
    <row r="29" spans="1:29" s="17" customFormat="1" ht="45" x14ac:dyDescent="0.25">
      <c r="A29" s="12">
        <v>20</v>
      </c>
      <c r="B29" s="12" t="s">
        <v>52</v>
      </c>
      <c r="C29" s="12" t="s">
        <v>53</v>
      </c>
      <c r="D29" s="12" t="s">
        <v>145</v>
      </c>
      <c r="E29" s="12" t="s">
        <v>63</v>
      </c>
      <c r="F29" s="12" t="s">
        <v>146</v>
      </c>
      <c r="G29" s="12" t="s">
        <v>147</v>
      </c>
      <c r="H29" s="12" t="s">
        <v>36</v>
      </c>
      <c r="I29" s="12">
        <v>2.4159999999999999</v>
      </c>
      <c r="J29" s="12" t="s">
        <v>145</v>
      </c>
      <c r="K29" s="12">
        <v>0</v>
      </c>
      <c r="L29" s="12">
        <v>0</v>
      </c>
      <c r="M29" s="12">
        <v>9</v>
      </c>
      <c r="N29" s="12">
        <v>0</v>
      </c>
      <c r="O29" s="12">
        <v>0</v>
      </c>
      <c r="P29" s="12">
        <v>9</v>
      </c>
      <c r="Q29" s="12">
        <v>0</v>
      </c>
      <c r="R29" s="12">
        <v>0</v>
      </c>
      <c r="S29" s="12">
        <v>0</v>
      </c>
      <c r="T29" s="12">
        <v>9</v>
      </c>
      <c r="U29" s="12">
        <v>0</v>
      </c>
      <c r="V29" s="12">
        <v>59</v>
      </c>
      <c r="W29" s="12"/>
      <c r="X29" s="12" t="s">
        <v>148</v>
      </c>
      <c r="Y29" s="12"/>
      <c r="Z29" s="12"/>
      <c r="AA29" s="12">
        <v>1</v>
      </c>
      <c r="AB29" s="1"/>
      <c r="AC29" s="1"/>
    </row>
    <row r="30" spans="1:29" s="17" customFormat="1" ht="45" x14ac:dyDescent="0.25">
      <c r="A30" s="12">
        <v>21</v>
      </c>
      <c r="B30" s="12" t="s">
        <v>52</v>
      </c>
      <c r="C30" s="12" t="s">
        <v>53</v>
      </c>
      <c r="D30" s="12" t="s">
        <v>149</v>
      </c>
      <c r="E30" s="12" t="s">
        <v>63</v>
      </c>
      <c r="F30" s="12" t="s">
        <v>150</v>
      </c>
      <c r="G30" s="12" t="s">
        <v>151</v>
      </c>
      <c r="H30" s="12" t="s">
        <v>36</v>
      </c>
      <c r="I30" s="12">
        <v>2.65</v>
      </c>
      <c r="J30" s="12" t="s">
        <v>149</v>
      </c>
      <c r="K30" s="12">
        <v>0</v>
      </c>
      <c r="L30" s="12">
        <v>0</v>
      </c>
      <c r="M30" s="12">
        <v>12</v>
      </c>
      <c r="N30" s="12">
        <v>0</v>
      </c>
      <c r="O30" s="12">
        <v>0</v>
      </c>
      <c r="P30" s="12">
        <v>12</v>
      </c>
      <c r="Q30" s="12">
        <v>0</v>
      </c>
      <c r="R30" s="12">
        <v>0</v>
      </c>
      <c r="S30" s="12">
        <v>0</v>
      </c>
      <c r="T30" s="12">
        <v>12</v>
      </c>
      <c r="U30" s="12">
        <v>0</v>
      </c>
      <c r="V30" s="12">
        <v>65</v>
      </c>
      <c r="W30" s="12"/>
      <c r="X30" s="12" t="s">
        <v>152</v>
      </c>
      <c r="Y30" s="12"/>
      <c r="Z30" s="12"/>
      <c r="AA30" s="12">
        <v>1</v>
      </c>
      <c r="AB30" s="1"/>
      <c r="AC30" s="1"/>
    </row>
    <row r="31" spans="1:29" s="17" customFormat="1" ht="45" x14ac:dyDescent="0.25">
      <c r="A31" s="12">
        <v>22</v>
      </c>
      <c r="B31" s="12" t="s">
        <v>52</v>
      </c>
      <c r="C31" s="12" t="s">
        <v>53</v>
      </c>
      <c r="D31" s="12" t="s">
        <v>153</v>
      </c>
      <c r="E31" s="12" t="s">
        <v>63</v>
      </c>
      <c r="F31" s="12" t="s">
        <v>154</v>
      </c>
      <c r="G31" s="12" t="s">
        <v>155</v>
      </c>
      <c r="H31" s="12" t="s">
        <v>36</v>
      </c>
      <c r="I31" s="12">
        <v>3.7</v>
      </c>
      <c r="J31" s="12" t="s">
        <v>153</v>
      </c>
      <c r="K31" s="12">
        <v>0</v>
      </c>
      <c r="L31" s="12">
        <v>0</v>
      </c>
      <c r="M31" s="12">
        <v>15</v>
      </c>
      <c r="N31" s="12">
        <v>0</v>
      </c>
      <c r="O31" s="12">
        <v>0</v>
      </c>
      <c r="P31" s="12">
        <v>15</v>
      </c>
      <c r="Q31" s="12">
        <v>0</v>
      </c>
      <c r="R31" s="12">
        <v>0</v>
      </c>
      <c r="S31" s="12">
        <v>0</v>
      </c>
      <c r="T31" s="12">
        <v>15</v>
      </c>
      <c r="U31" s="12">
        <v>0</v>
      </c>
      <c r="V31" s="12">
        <v>69</v>
      </c>
      <c r="W31" s="12"/>
      <c r="X31" s="12" t="s">
        <v>156</v>
      </c>
      <c r="Y31" s="12"/>
      <c r="Z31" s="12"/>
      <c r="AA31" s="12">
        <v>1</v>
      </c>
      <c r="AB31" s="1"/>
      <c r="AC31" s="1"/>
    </row>
    <row r="32" spans="1:29" s="17" customFormat="1" ht="45" x14ac:dyDescent="0.25">
      <c r="A32" s="12">
        <v>23</v>
      </c>
      <c r="B32" s="12" t="s">
        <v>52</v>
      </c>
      <c r="C32" s="12" t="s">
        <v>53</v>
      </c>
      <c r="D32" s="12" t="s">
        <v>157</v>
      </c>
      <c r="E32" s="12" t="s">
        <v>63</v>
      </c>
      <c r="F32" s="12" t="s">
        <v>158</v>
      </c>
      <c r="G32" s="12" t="s">
        <v>159</v>
      </c>
      <c r="H32" s="12" t="s">
        <v>36</v>
      </c>
      <c r="I32" s="12">
        <v>2.2829999999999999</v>
      </c>
      <c r="J32" s="12" t="s">
        <v>157</v>
      </c>
      <c r="K32" s="12">
        <v>0</v>
      </c>
      <c r="L32" s="12">
        <v>0</v>
      </c>
      <c r="M32" s="12">
        <v>3</v>
      </c>
      <c r="N32" s="12">
        <v>0</v>
      </c>
      <c r="O32" s="12">
        <v>0</v>
      </c>
      <c r="P32" s="12">
        <v>3</v>
      </c>
      <c r="Q32" s="12">
        <v>0</v>
      </c>
      <c r="R32" s="12">
        <v>0</v>
      </c>
      <c r="S32" s="12">
        <v>0</v>
      </c>
      <c r="T32" s="12">
        <v>3</v>
      </c>
      <c r="U32" s="12">
        <v>0</v>
      </c>
      <c r="V32" s="12">
        <v>98</v>
      </c>
      <c r="W32" s="12"/>
      <c r="X32" s="12" t="s">
        <v>160</v>
      </c>
      <c r="Y32" s="12"/>
      <c r="Z32" s="12"/>
      <c r="AA32" s="12">
        <v>1</v>
      </c>
      <c r="AB32" s="1"/>
      <c r="AC32" s="1"/>
    </row>
    <row r="33" spans="1:29" s="17" customFormat="1" ht="45" x14ac:dyDescent="0.25">
      <c r="A33" s="12">
        <v>24</v>
      </c>
      <c r="B33" s="12" t="s">
        <v>52</v>
      </c>
      <c r="C33" s="12" t="s">
        <v>53</v>
      </c>
      <c r="D33" s="12" t="s">
        <v>161</v>
      </c>
      <c r="E33" s="12" t="s">
        <v>63</v>
      </c>
      <c r="F33" s="12" t="s">
        <v>162</v>
      </c>
      <c r="G33" s="12" t="s">
        <v>163</v>
      </c>
      <c r="H33" s="12" t="s">
        <v>36</v>
      </c>
      <c r="I33" s="12">
        <v>0.86599999999999999</v>
      </c>
      <c r="J33" s="12" t="s">
        <v>161</v>
      </c>
      <c r="K33" s="12">
        <v>0</v>
      </c>
      <c r="L33" s="12">
        <v>0</v>
      </c>
      <c r="M33" s="12">
        <v>5</v>
      </c>
      <c r="N33" s="12">
        <v>0</v>
      </c>
      <c r="O33" s="12">
        <v>0</v>
      </c>
      <c r="P33" s="12">
        <v>5</v>
      </c>
      <c r="Q33" s="12">
        <v>0</v>
      </c>
      <c r="R33" s="12">
        <v>0</v>
      </c>
      <c r="S33" s="12">
        <v>0</v>
      </c>
      <c r="T33" s="12">
        <v>5</v>
      </c>
      <c r="U33" s="12">
        <v>0</v>
      </c>
      <c r="V33" s="12">
        <v>74</v>
      </c>
      <c r="W33" s="12"/>
      <c r="X33" s="12" t="s">
        <v>164</v>
      </c>
      <c r="Y33" s="12"/>
      <c r="Z33" s="12"/>
      <c r="AA33" s="12">
        <v>1</v>
      </c>
      <c r="AB33" s="1"/>
      <c r="AC33" s="1"/>
    </row>
    <row r="34" spans="1:29" s="17" customFormat="1" ht="45" x14ac:dyDescent="0.25">
      <c r="A34" s="12">
        <v>25</v>
      </c>
      <c r="B34" s="12" t="s">
        <v>52</v>
      </c>
      <c r="C34" s="12" t="s">
        <v>64</v>
      </c>
      <c r="D34" s="12" t="s">
        <v>77</v>
      </c>
      <c r="E34" s="12" t="s">
        <v>63</v>
      </c>
      <c r="F34" s="12" t="s">
        <v>165</v>
      </c>
      <c r="G34" s="12" t="s">
        <v>166</v>
      </c>
      <c r="H34" s="12" t="s">
        <v>36</v>
      </c>
      <c r="I34" s="12">
        <v>3.4159999999999999</v>
      </c>
      <c r="J34" s="12" t="s">
        <v>77</v>
      </c>
      <c r="K34" s="12">
        <v>0</v>
      </c>
      <c r="L34" s="12">
        <v>0</v>
      </c>
      <c r="M34" s="12">
        <v>1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1</v>
      </c>
      <c r="V34" s="12">
        <v>160</v>
      </c>
      <c r="W34" s="12" t="s">
        <v>65</v>
      </c>
      <c r="X34" s="12" t="s">
        <v>167</v>
      </c>
      <c r="Y34" s="12"/>
      <c r="Z34" s="12"/>
      <c r="AA34" s="12">
        <v>1</v>
      </c>
      <c r="AB34" s="1"/>
      <c r="AC34" s="1"/>
    </row>
    <row r="35" spans="1:29" s="17" customFormat="1" ht="45" x14ac:dyDescent="0.25">
      <c r="A35" s="12">
        <v>26</v>
      </c>
      <c r="B35" s="12" t="s">
        <v>52</v>
      </c>
      <c r="C35" s="12" t="s">
        <v>64</v>
      </c>
      <c r="D35" s="12" t="s">
        <v>73</v>
      </c>
      <c r="E35" s="12" t="s">
        <v>63</v>
      </c>
      <c r="F35" s="12" t="s">
        <v>165</v>
      </c>
      <c r="G35" s="12" t="s">
        <v>166</v>
      </c>
      <c r="H35" s="12" t="s">
        <v>36</v>
      </c>
      <c r="I35" s="12">
        <v>3.4159999999999999</v>
      </c>
      <c r="J35" s="12" t="s">
        <v>73</v>
      </c>
      <c r="K35" s="12">
        <v>0</v>
      </c>
      <c r="L35" s="12">
        <v>0</v>
      </c>
      <c r="M35" s="12">
        <v>1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1</v>
      </c>
      <c r="V35" s="12">
        <v>160</v>
      </c>
      <c r="W35" s="12" t="s">
        <v>65</v>
      </c>
      <c r="X35" s="12" t="s">
        <v>167</v>
      </c>
      <c r="Y35" s="12"/>
      <c r="Z35" s="12"/>
      <c r="AA35" s="12">
        <v>1</v>
      </c>
      <c r="AB35" s="1"/>
      <c r="AC35" s="1"/>
    </row>
    <row r="36" spans="1:29" s="17" customFormat="1" ht="45" x14ac:dyDescent="0.25">
      <c r="A36" s="12">
        <v>27</v>
      </c>
      <c r="B36" s="12" t="s">
        <v>52</v>
      </c>
      <c r="C36" s="12" t="s">
        <v>64</v>
      </c>
      <c r="D36" s="12" t="s">
        <v>168</v>
      </c>
      <c r="E36" s="12" t="s">
        <v>63</v>
      </c>
      <c r="F36" s="12" t="s">
        <v>169</v>
      </c>
      <c r="G36" s="12" t="s">
        <v>170</v>
      </c>
      <c r="H36" s="12" t="s">
        <v>36</v>
      </c>
      <c r="I36" s="12">
        <v>1.8660000000000001</v>
      </c>
      <c r="J36" s="12" t="s">
        <v>168</v>
      </c>
      <c r="K36" s="12">
        <v>0</v>
      </c>
      <c r="L36" s="12">
        <v>0</v>
      </c>
      <c r="M36" s="12">
        <v>1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1</v>
      </c>
      <c r="V36" s="12">
        <v>160</v>
      </c>
      <c r="W36" s="12" t="s">
        <v>65</v>
      </c>
      <c r="X36" s="12" t="s">
        <v>171</v>
      </c>
      <c r="Y36" s="12"/>
      <c r="Z36" s="12"/>
      <c r="AA36" s="12">
        <v>1</v>
      </c>
      <c r="AB36" s="1"/>
      <c r="AC36" s="1"/>
    </row>
    <row r="37" spans="1:29" s="17" customFormat="1" ht="45" x14ac:dyDescent="0.25">
      <c r="A37" s="12">
        <v>28</v>
      </c>
      <c r="B37" s="12" t="s">
        <v>52</v>
      </c>
      <c r="C37" s="12" t="s">
        <v>64</v>
      </c>
      <c r="D37" s="12" t="s">
        <v>172</v>
      </c>
      <c r="E37" s="12" t="s">
        <v>63</v>
      </c>
      <c r="F37" s="12" t="s">
        <v>173</v>
      </c>
      <c r="G37" s="12" t="s">
        <v>174</v>
      </c>
      <c r="H37" s="12" t="s">
        <v>36</v>
      </c>
      <c r="I37" s="12">
        <v>1.216</v>
      </c>
      <c r="J37" s="12" t="s">
        <v>172</v>
      </c>
      <c r="K37" s="12">
        <v>0</v>
      </c>
      <c r="L37" s="12">
        <v>0</v>
      </c>
      <c r="M37" s="12">
        <v>1</v>
      </c>
      <c r="N37" s="12">
        <v>0</v>
      </c>
      <c r="O37" s="12">
        <v>0</v>
      </c>
      <c r="P37" s="12">
        <v>1</v>
      </c>
      <c r="Q37" s="12">
        <v>0</v>
      </c>
      <c r="R37" s="12">
        <v>0</v>
      </c>
      <c r="S37" s="12">
        <v>1</v>
      </c>
      <c r="T37" s="12">
        <v>0</v>
      </c>
      <c r="U37" s="12">
        <v>0</v>
      </c>
      <c r="V37" s="12">
        <v>100</v>
      </c>
      <c r="W37" s="12"/>
      <c r="X37" s="12" t="s">
        <v>175</v>
      </c>
      <c r="Y37" s="12"/>
      <c r="Z37" s="12"/>
      <c r="AA37" s="12">
        <v>1</v>
      </c>
      <c r="AB37" s="1"/>
      <c r="AC37" s="1"/>
    </row>
    <row r="39" spans="1:29" ht="15.75" thickBot="1" x14ac:dyDescent="0.3"/>
    <row r="40" spans="1:29" ht="32.25" customHeight="1" thickBot="1" x14ac:dyDescent="0.3">
      <c r="A40" s="48" t="s">
        <v>48</v>
      </c>
      <c r="B40" s="49"/>
      <c r="C40" s="49"/>
      <c r="D40" s="49"/>
      <c r="E40" s="49"/>
      <c r="F40" s="49"/>
      <c r="G40" s="50"/>
      <c r="H40" s="4" t="s">
        <v>49</v>
      </c>
      <c r="I40" s="5">
        <f>SUM(I10:I37)</f>
        <v>203.72600000000003</v>
      </c>
      <c r="J40" s="4" t="s">
        <v>54</v>
      </c>
      <c r="K40" s="5" t="s">
        <v>54</v>
      </c>
      <c r="L40" s="5" t="s">
        <v>54</v>
      </c>
      <c r="M40" s="22">
        <f t="shared" ref="M40:V40" si="0">SUM(M10:M37)</f>
        <v>74</v>
      </c>
      <c r="N40" s="4">
        <f t="shared" si="0"/>
        <v>0</v>
      </c>
      <c r="O40" s="4">
        <f t="shared" si="0"/>
        <v>0</v>
      </c>
      <c r="P40" s="4">
        <f t="shared" si="0"/>
        <v>59</v>
      </c>
      <c r="Q40" s="4">
        <f t="shared" si="0"/>
        <v>0</v>
      </c>
      <c r="R40" s="4">
        <f t="shared" si="0"/>
        <v>0</v>
      </c>
      <c r="S40" s="4">
        <f t="shared" si="0"/>
        <v>4</v>
      </c>
      <c r="T40" s="4">
        <f t="shared" si="0"/>
        <v>55</v>
      </c>
      <c r="U40" s="4">
        <f t="shared" si="0"/>
        <v>15</v>
      </c>
      <c r="V40" s="4">
        <f t="shared" si="0"/>
        <v>3920</v>
      </c>
      <c r="W40" s="14"/>
      <c r="X40" s="5" t="s">
        <v>54</v>
      </c>
      <c r="Y40" s="5" t="s">
        <v>54</v>
      </c>
      <c r="Z40" s="5" t="s">
        <v>54</v>
      </c>
      <c r="AA40" s="5" t="s">
        <v>59</v>
      </c>
    </row>
    <row r="41" spans="1:29" ht="15.75" thickBot="1" x14ac:dyDescent="0.3">
      <c r="A41" s="48" t="s">
        <v>55</v>
      </c>
      <c r="B41" s="49"/>
      <c r="C41" s="49"/>
      <c r="D41" s="49"/>
      <c r="E41" s="49"/>
      <c r="F41" s="49"/>
      <c r="G41" s="50"/>
      <c r="H41" s="4" t="s">
        <v>36</v>
      </c>
      <c r="I41" s="19">
        <f>SUMIF($H$10:$H$37,"П",I10:I37)</f>
        <v>184.15800000000002</v>
      </c>
      <c r="J41" s="14" t="s">
        <v>54</v>
      </c>
      <c r="K41" s="14" t="s">
        <v>54</v>
      </c>
      <c r="L41" s="14" t="s">
        <v>54</v>
      </c>
      <c r="M41" s="23">
        <f t="shared" ref="M41:V41" si="1">SUMIF($H$10:$H$37,"П",M10:M37)</f>
        <v>65</v>
      </c>
      <c r="N41" s="25">
        <f t="shared" si="1"/>
        <v>0</v>
      </c>
      <c r="O41" s="25">
        <f t="shared" si="1"/>
        <v>0</v>
      </c>
      <c r="P41" s="25">
        <f t="shared" si="1"/>
        <v>59</v>
      </c>
      <c r="Q41" s="25">
        <f t="shared" si="1"/>
        <v>0</v>
      </c>
      <c r="R41" s="25">
        <f t="shared" si="1"/>
        <v>0</v>
      </c>
      <c r="S41" s="25">
        <f t="shared" si="1"/>
        <v>4</v>
      </c>
      <c r="T41" s="25">
        <f t="shared" si="1"/>
        <v>55</v>
      </c>
      <c r="U41" s="25">
        <f t="shared" si="1"/>
        <v>6</v>
      </c>
      <c r="V41" s="25">
        <f t="shared" si="1"/>
        <v>2110</v>
      </c>
      <c r="W41" s="14"/>
      <c r="X41" s="5" t="s">
        <v>54</v>
      </c>
      <c r="Y41" s="5" t="s">
        <v>54</v>
      </c>
      <c r="Z41" s="5" t="s">
        <v>54</v>
      </c>
      <c r="AA41" s="5">
        <v>1</v>
      </c>
    </row>
    <row r="42" spans="1:29" ht="15.75" thickBot="1" x14ac:dyDescent="0.3">
      <c r="A42" s="48" t="s">
        <v>56</v>
      </c>
      <c r="B42" s="49"/>
      <c r="C42" s="49"/>
      <c r="D42" s="49"/>
      <c r="E42" s="49"/>
      <c r="F42" s="49"/>
      <c r="G42" s="50"/>
      <c r="H42" s="4" t="s">
        <v>50</v>
      </c>
      <c r="I42" s="20">
        <f>SUMIF($H$10:$H$37,"А",I10:I37)</f>
        <v>0</v>
      </c>
      <c r="J42" s="14" t="s">
        <v>54</v>
      </c>
      <c r="K42" s="14" t="s">
        <v>54</v>
      </c>
      <c r="L42" s="14" t="s">
        <v>54</v>
      </c>
      <c r="M42" s="23">
        <f t="shared" ref="M42:V42" si="2">SUMIF($H$10:$H$37,"А",M10:M37)</f>
        <v>0</v>
      </c>
      <c r="N42" s="25">
        <f t="shared" si="2"/>
        <v>0</v>
      </c>
      <c r="O42" s="25">
        <f t="shared" si="2"/>
        <v>0</v>
      </c>
      <c r="P42" s="25">
        <f t="shared" si="2"/>
        <v>0</v>
      </c>
      <c r="Q42" s="25">
        <f t="shared" si="2"/>
        <v>0</v>
      </c>
      <c r="R42" s="25">
        <f t="shared" si="2"/>
        <v>0</v>
      </c>
      <c r="S42" s="25">
        <f t="shared" si="2"/>
        <v>0</v>
      </c>
      <c r="T42" s="25">
        <f t="shared" si="2"/>
        <v>0</v>
      </c>
      <c r="U42" s="25">
        <f t="shared" si="2"/>
        <v>0</v>
      </c>
      <c r="V42" s="25">
        <f t="shared" si="2"/>
        <v>0</v>
      </c>
      <c r="W42" s="14"/>
      <c r="X42" s="5" t="s">
        <v>54</v>
      </c>
      <c r="Y42" s="5" t="s">
        <v>54</v>
      </c>
      <c r="Z42" s="5" t="s">
        <v>54</v>
      </c>
      <c r="AA42" s="5">
        <v>0</v>
      </c>
    </row>
    <row r="43" spans="1:29" ht="15.75" thickBot="1" x14ac:dyDescent="0.3">
      <c r="A43" s="48" t="s">
        <v>57</v>
      </c>
      <c r="B43" s="49"/>
      <c r="C43" s="49"/>
      <c r="D43" s="49"/>
      <c r="E43" s="49"/>
      <c r="F43" s="49"/>
      <c r="G43" s="50"/>
      <c r="H43" s="4" t="s">
        <v>35</v>
      </c>
      <c r="I43" s="20">
        <f>SUMIF($H$10:$H$37,"В",I10:I37)</f>
        <v>19.568000000000001</v>
      </c>
      <c r="J43" s="13" t="s">
        <v>54</v>
      </c>
      <c r="K43" s="14" t="s">
        <v>54</v>
      </c>
      <c r="L43" s="14" t="s">
        <v>54</v>
      </c>
      <c r="M43" s="23">
        <f t="shared" ref="M43:V43" si="3">SUMIF($H$10:$H$37,"В",M10:M37)</f>
        <v>9</v>
      </c>
      <c r="N43" s="25">
        <f t="shared" si="3"/>
        <v>0</v>
      </c>
      <c r="O43" s="25">
        <f t="shared" si="3"/>
        <v>0</v>
      </c>
      <c r="P43" s="25">
        <f t="shared" si="3"/>
        <v>0</v>
      </c>
      <c r="Q43" s="25">
        <f t="shared" si="3"/>
        <v>0</v>
      </c>
      <c r="R43" s="25">
        <f t="shared" si="3"/>
        <v>0</v>
      </c>
      <c r="S43" s="25">
        <f t="shared" si="3"/>
        <v>0</v>
      </c>
      <c r="T43" s="25">
        <f t="shared" si="3"/>
        <v>0</v>
      </c>
      <c r="U43" s="25">
        <f t="shared" si="3"/>
        <v>9</v>
      </c>
      <c r="V43" s="25">
        <f t="shared" si="3"/>
        <v>1810</v>
      </c>
      <c r="W43" s="14"/>
      <c r="X43" s="5" t="s">
        <v>54</v>
      </c>
      <c r="Y43" s="5" t="s">
        <v>54</v>
      </c>
      <c r="Z43" s="5" t="s">
        <v>54</v>
      </c>
      <c r="AA43" s="5">
        <v>0</v>
      </c>
    </row>
    <row r="44" spans="1:29" ht="26.25" customHeight="1" thickBot="1" x14ac:dyDescent="0.3">
      <c r="A44" s="48" t="s">
        <v>58</v>
      </c>
      <c r="B44" s="49"/>
      <c r="C44" s="49"/>
      <c r="D44" s="49"/>
      <c r="E44" s="49"/>
      <c r="F44" s="49"/>
      <c r="G44" s="50"/>
      <c r="H44" s="18" t="s">
        <v>51</v>
      </c>
      <c r="I44" s="21">
        <f>SUMIF($H$10:$H$37,"В1",I10:I37)</f>
        <v>0</v>
      </c>
      <c r="J44" s="3" t="s">
        <v>54</v>
      </c>
      <c r="K44" s="3" t="s">
        <v>54</v>
      </c>
      <c r="L44" s="3" t="s">
        <v>54</v>
      </c>
      <c r="M44" s="24">
        <f t="shared" ref="M44:V44" si="4">SUMIF($H$10:$H$37,"В1",M10:M37)</f>
        <v>0</v>
      </c>
      <c r="N44" s="26">
        <f t="shared" si="4"/>
        <v>0</v>
      </c>
      <c r="O44" s="26">
        <f t="shared" si="4"/>
        <v>0</v>
      </c>
      <c r="P44" s="26">
        <f t="shared" si="4"/>
        <v>0</v>
      </c>
      <c r="Q44" s="26">
        <f t="shared" si="4"/>
        <v>0</v>
      </c>
      <c r="R44" s="26">
        <f t="shared" si="4"/>
        <v>0</v>
      </c>
      <c r="S44" s="26">
        <f t="shared" si="4"/>
        <v>0</v>
      </c>
      <c r="T44" s="26">
        <f t="shared" si="4"/>
        <v>0</v>
      </c>
      <c r="U44" s="26">
        <f t="shared" si="4"/>
        <v>0</v>
      </c>
      <c r="V44" s="26">
        <f t="shared" si="4"/>
        <v>0</v>
      </c>
      <c r="W44" s="3"/>
      <c r="X44" s="2" t="s">
        <v>54</v>
      </c>
      <c r="Y44" s="2" t="s">
        <v>54</v>
      </c>
      <c r="Z44" s="2" t="s">
        <v>54</v>
      </c>
      <c r="AA44" s="2">
        <v>1</v>
      </c>
    </row>
  </sheetData>
  <mergeCells count="34">
    <mergeCell ref="A44:G44"/>
    <mergeCell ref="Y7:Y8"/>
    <mergeCell ref="Z7:Z8"/>
    <mergeCell ref="A40:G40"/>
    <mergeCell ref="A41:G41"/>
    <mergeCell ref="A42:G42"/>
    <mergeCell ref="A43:G43"/>
    <mergeCell ref="V6:V8"/>
    <mergeCell ref="M7:M8"/>
    <mergeCell ref="N7:P7"/>
    <mergeCell ref="Q7:T7"/>
    <mergeCell ref="U7:U8"/>
    <mergeCell ref="X7:X8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X5:Z6"/>
    <mergeCell ref="W5:W8"/>
    <mergeCell ref="J6:J8"/>
    <mergeCell ref="K6:K8"/>
    <mergeCell ref="L6:L8"/>
    <mergeCell ref="M6:U6"/>
    <mergeCell ref="U1:V1"/>
    <mergeCell ref="A2:T2"/>
    <mergeCell ref="A3:T3"/>
    <mergeCell ref="A5:I5"/>
    <mergeCell ref="J5: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3 квартал 2023</vt:lpstr>
      <vt:lpstr>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Дмитрий Медведев</cp:lastModifiedBy>
  <cp:lastPrinted>2021-02-19T10:18:21Z</cp:lastPrinted>
  <dcterms:created xsi:type="dcterms:W3CDTF">2017-02-13T15:22:59Z</dcterms:created>
  <dcterms:modified xsi:type="dcterms:W3CDTF">2023-10-04T11:45:27Z</dcterms:modified>
</cp:coreProperties>
</file>