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2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ДА\Desktop\"/>
    </mc:Choice>
  </mc:AlternateContent>
  <xr:revisionPtr revIDLastSave="0" documentId="13_ncr:1_{1C657E4A-6AA4-4045-ACEF-E8C11225F308}" xr6:coauthVersionLast="47" xr6:coauthVersionMax="47" xr10:uidLastSave="{00000000-0000-0000-0000-000000000000}"/>
  <bookViews>
    <workbookView xWindow="-108" yWindow="-108" windowWidth="23256" windowHeight="12576" firstSheet="1" activeTab="1" xr2:uid="{00000000-000D-0000-FFFF-FFFF00000000}"/>
  </bookViews>
  <sheets>
    <sheet name="Лист2" sheetId="2" state="hidden" r:id="rId1"/>
    <sheet name="4 квартал 2023" sheetId="4" r:id="rId2"/>
  </sheets>
  <definedNames>
    <definedName name="_xlnm._FilterDatabase" localSheetId="1" hidden="1">'4 квартал 2023'!$A$9:$AC$26</definedName>
    <definedName name="M">Лист2!$B$2:$B$13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33" i="4" l="1"/>
  <c r="V32" i="4"/>
  <c r="V31" i="4"/>
  <c r="V30" i="4"/>
  <c r="V29" i="4"/>
  <c r="U33" i="4"/>
  <c r="U32" i="4"/>
  <c r="U31" i="4"/>
  <c r="U30" i="4"/>
  <c r="U29" i="4"/>
  <c r="T33" i="4"/>
  <c r="T32" i="4"/>
  <c r="T31" i="4"/>
  <c r="T29" i="4"/>
  <c r="S33" i="4"/>
  <c r="S32" i="4"/>
  <c r="S31" i="4"/>
  <c r="R33" i="4"/>
  <c r="R32" i="4"/>
  <c r="R31" i="4"/>
  <c r="R30" i="4"/>
  <c r="R29" i="4"/>
  <c r="Q33" i="4"/>
  <c r="Q32" i="4"/>
  <c r="Q31" i="4"/>
  <c r="Q30" i="4"/>
  <c r="Q29" i="4"/>
  <c r="P33" i="4"/>
  <c r="P31" i="4"/>
  <c r="O33" i="4"/>
  <c r="O32" i="4"/>
  <c r="O31" i="4"/>
  <c r="O30" i="4"/>
  <c r="O29" i="4"/>
  <c r="N33" i="4"/>
  <c r="N32" i="4"/>
  <c r="N31" i="4"/>
  <c r="N30" i="4"/>
  <c r="N29" i="4"/>
  <c r="M33" i="4"/>
  <c r="M31" i="4"/>
  <c r="S30" i="4"/>
  <c r="S29" i="4"/>
  <c r="P32" i="4"/>
  <c r="P30" i="4"/>
  <c r="P29" i="4"/>
  <c r="M30" i="4"/>
  <c r="M32" i="4"/>
  <c r="M29" i="4"/>
  <c r="I32" i="4"/>
  <c r="I30" i="4"/>
  <c r="I29" i="4"/>
  <c r="T30" i="4"/>
  <c r="I33" i="4"/>
  <c r="I31" i="4"/>
</calcChain>
</file>

<file path=xl/sharedStrings.xml><?xml version="1.0" encoding="utf-8"?>
<sst xmlns="http://schemas.openxmlformats.org/spreadsheetml/2006/main" count="265" uniqueCount="148">
  <si>
    <t>ноябрь</t>
  </si>
  <si>
    <t>наименование электросетевой организации</t>
  </si>
  <si>
    <t>Данные о факте прекращения передачи электрической энергии</t>
  </si>
  <si>
    <t>Данные о масштабе прекращения передачи электрической энергии в сетевой организации</t>
  </si>
  <si>
    <t>Перечень смежных сетевых организаций, затронутых прекращением передачи электрической энергии</t>
  </si>
  <si>
    <t>Данные о причинах прекращения передачи электрической энергии и их расследовании</t>
  </si>
  <si>
    <t>Учет в показателях надежности, в т.ч. индикативных показателях надежности (0 - нет, 1 - да)</t>
  </si>
  <si>
    <t>Номер прекращения передачи электрической энергии / Номер итоговой строки</t>
  </si>
  <si>
    <t xml:space="preserve">Наименование структурной единицы сетевой организации </t>
  </si>
  <si>
    <t>Вид объекта: КЛ, ВЛ, КВЛ, ПС, ТП, РП</t>
  </si>
  <si>
    <t xml:space="preserve">Диспетчерское наименование объекта электросетевого хозяйства сетевой организации, в результате отключения которой произошло прекращение передачи электроэнергии потребителям услуг </t>
  </si>
  <si>
    <t>Высший класс напряжения отключенного оборудования сетевой организации, кВ</t>
  </si>
  <si>
    <t>Время и дата начала прекращения передачи электрической энергии (часы, минуты, ГГГГ.ММ.ДД)</t>
  </si>
  <si>
    <t>Время и дата восстановления режима потребления электрической энергии потребителей услуг (часы, минуты, ГГГГ.ММ.ДД)</t>
  </si>
  <si>
    <t>Вид прекращения передачи электроэнергии (П, А, В)</t>
  </si>
  <si>
    <t>Продолжительность прекращения передачи электрической энергии, час</t>
  </si>
  <si>
    <t>Перечень объектов электросетевого хозяйства, отключение которых привело к прекращению передачи электрической энергии потребителям услуг (ПС, ТП, РП, ВЛ, КЛ)</t>
  </si>
  <si>
    <t>Перечень потребителей 1-й и 2-й категорий надежности, в отношении которых произошло полное ограничение режима потребления электрической энергии</t>
  </si>
  <si>
    <t>Перечень потребителей 1-й и 2-й категорий надежности, в отношении которых произошло частичное ограничение режима потребления электрической энергии</t>
  </si>
  <si>
    <t>Количество точек поставки потребителей услуг сетевой организации, в отношении которых произошел перерыв электроснабжения, шт., в том числе:</t>
  </si>
  <si>
    <t>Суммарный объем фактической нагрузки (мощности) на присоединениях потребителей услуг, по которым произошло прекращение передачи электрической энергии на момент возникновения такого события, кВт</t>
  </si>
  <si>
    <t>ВСЕГО</t>
  </si>
  <si>
    <t>в разделении категорий надежности потребителей электрической энергии</t>
  </si>
  <si>
    <t>в разделении уровней напряжения ЭПУ потребителя электрической энергии</t>
  </si>
  <si>
    <t>Смежные сетевые организации и производители электрической энергии</t>
  </si>
  <si>
    <t>Номер и дата акта расследования технологического нарушения, записи в оперативном журнале</t>
  </si>
  <si>
    <t>Код организационной причины аварии</t>
  </si>
  <si>
    <t>Код технической причины повреждения оборудования</t>
  </si>
  <si>
    <t>1-я категория надежности</t>
  </si>
  <si>
    <t>2-я категория надежности</t>
  </si>
  <si>
    <t>3-я категория надежности</t>
  </si>
  <si>
    <t>ВН (110 кВ и выше)</t>
  </si>
  <si>
    <t>СН1 (35 кВ)</t>
  </si>
  <si>
    <t>СН2 (6-20 кВ)</t>
  </si>
  <si>
    <t>НН (0,22-1 кВ)</t>
  </si>
  <si>
    <t>В</t>
  </si>
  <si>
    <t>П</t>
  </si>
  <si>
    <t>январь</t>
  </si>
  <si>
    <t>февраль</t>
  </si>
  <si>
    <t xml:space="preserve">март 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</si>
  <si>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</si>
  <si>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</si>
  <si>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</si>
  <si>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</si>
  <si>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</si>
  <si>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</si>
  <si>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</si>
  <si>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декабрь</t>
  </si>
  <si>
    <t>ИТОГО по всем прекращениям передачи электрической энергии за отчетный период:</t>
  </si>
  <si>
    <t>И</t>
  </si>
  <si>
    <t>А</t>
  </si>
  <si>
    <t>В1</t>
  </si>
  <si>
    <t>ООО "МиассЭнергоСтрой"</t>
  </si>
  <si>
    <t>ТП</t>
  </si>
  <si>
    <t>x</t>
  </si>
  <si>
    <t>- по ограничениям, связанным с проведением ремонтных работ</t>
  </si>
  <si>
    <t>- по аварийным ограничениям</t>
  </si>
  <si>
    <t>- по внерегламентным отключениям</t>
  </si>
  <si>
    <t>- по внерегламентным отключениям, учитываемым при расчете показателей надежности, в том числе индикативных показателей надежности</t>
  </si>
  <si>
    <t>0;1</t>
  </si>
  <si>
    <t>Форма 8.1 - Журнал учёта данных первичной информации по всем прекращениям передачи электрической энергии, произошедших на объектах электросетевых организаций  за</t>
  </si>
  <si>
    <t>года</t>
  </si>
  <si>
    <t>10 (10.5)</t>
  </si>
  <si>
    <t>6 (6.3)</t>
  </si>
  <si>
    <t>0.38</t>
  </si>
  <si>
    <t>4.4</t>
  </si>
  <si>
    <t>ТП-331</t>
  </si>
  <si>
    <t>ПС</t>
  </si>
  <si>
    <t>филиал ОАО "МРСК-Урала" - "Челябэнерго"</t>
  </si>
  <si>
    <t>4.21</t>
  </si>
  <si>
    <t>ПС 35/6кВ "МНЗ", яч.18</t>
  </si>
  <si>
    <t>ВЛ</t>
  </si>
  <si>
    <t>4 квартал</t>
  </si>
  <si>
    <t>ПС 35/6 Агрегат яч.33</t>
  </si>
  <si>
    <t>10,06 2023.10.03</t>
  </si>
  <si>
    <t>12,53 2023.10.03</t>
  </si>
  <si>
    <t>31; 03.10.23, 10:06</t>
  </si>
  <si>
    <t>ПС 35/6 Агрегат яч.15</t>
  </si>
  <si>
    <t>12,54 2023.10.03</t>
  </si>
  <si>
    <t>13,50 2023.10.03</t>
  </si>
  <si>
    <t>44; 03.10.23, 12:54</t>
  </si>
  <si>
    <t>ПС 35/6 Агрегат яч.9</t>
  </si>
  <si>
    <t>13,54 2023.10.03</t>
  </si>
  <si>
    <t>16,15 2023.10.03</t>
  </si>
  <si>
    <t>52; 03.10.23, 13:54</t>
  </si>
  <si>
    <t>ПС 35/6 Агрегат яч.5</t>
  </si>
  <si>
    <t>09,41 2023.10.04</t>
  </si>
  <si>
    <t>10,55 2023.10.04</t>
  </si>
  <si>
    <t>47; 04.10.23, 09:41</t>
  </si>
  <si>
    <t>ПС 35/6 Агрегат яч.31</t>
  </si>
  <si>
    <t>13,04 2023.10.06</t>
  </si>
  <si>
    <t>14,09 2023.10.06</t>
  </si>
  <si>
    <t>43; 06.10.23, 13:04</t>
  </si>
  <si>
    <t>ПС 35/6 ЮМЗ яч.4</t>
  </si>
  <si>
    <t>11,24 2023.10.10</t>
  </si>
  <si>
    <t>12,36 2023.10.10</t>
  </si>
  <si>
    <t>44; 10.10.23, 11:24</t>
  </si>
  <si>
    <t>ПС 35/6 ЮМЗ яч.22</t>
  </si>
  <si>
    <t>12,26 2023.10.10</t>
  </si>
  <si>
    <t>13,35 2023.10.10</t>
  </si>
  <si>
    <t>53; 10.10.23, 12:26</t>
  </si>
  <si>
    <t>ПС 35/6кВ Нижний Уфалей яч.4</t>
  </si>
  <si>
    <t>19,12 2023.10.31</t>
  </si>
  <si>
    <t>21,48 2023.10.31</t>
  </si>
  <si>
    <t>36/2023; 01.11.23</t>
  </si>
  <si>
    <t>3.4.9.1, 3.4.12.2</t>
  </si>
  <si>
    <t>20,08 2023.10.31</t>
  </si>
  <si>
    <t>20,39 2023.10.31</t>
  </si>
  <si>
    <t>37/2023; 01.11.23</t>
  </si>
  <si>
    <t>15,00 2023.11.01</t>
  </si>
  <si>
    <t>15,20 2023.11.01</t>
  </si>
  <si>
    <t>18; 01.11.23, 15:00</t>
  </si>
  <si>
    <t>09,50 2023.11.03</t>
  </si>
  <si>
    <t>10,40 2023.11.03</t>
  </si>
  <si>
    <t>43; 03.11.23, 09:50</t>
  </si>
  <si>
    <t>ПС 35/6кВ Агрегат</t>
  </si>
  <si>
    <t>35</t>
  </si>
  <si>
    <t>18,35 2023.11.03</t>
  </si>
  <si>
    <t>18,55 2023.11.03</t>
  </si>
  <si>
    <t>38/2023; 12.11.23</t>
  </si>
  <si>
    <t>3.4.7.3</t>
  </si>
  <si>
    <t>4.20</t>
  </si>
  <si>
    <t>ПС 35/6 кВ Нижний Уфалей яч.4</t>
  </si>
  <si>
    <t>07,32 2023.11.15</t>
  </si>
  <si>
    <t>09,48 2023.11.15</t>
  </si>
  <si>
    <t>39/2023; 16.11.23</t>
  </si>
  <si>
    <t>3.4.9.1, 3.4.12.5</t>
  </si>
  <si>
    <t>ПС 35/6кВ Черемшанка ПС-2 яч.1</t>
  </si>
  <si>
    <t>14,20 2023.11.15</t>
  </si>
  <si>
    <t>16,26 2023.11.15</t>
  </si>
  <si>
    <t>ОАО "РЖД" (Южно-Уральская дирекция по энергообеспечению – Челябинская обл)</t>
  </si>
  <si>
    <t>40/2023; 16.11.23</t>
  </si>
  <si>
    <t>ПС-72 яч.30</t>
  </si>
  <si>
    <t>19,25 2023.11.29</t>
  </si>
  <si>
    <t>20,27 2023.11.29</t>
  </si>
  <si>
    <t>АО "Горэлектросеть" (Челябинская обл)</t>
  </si>
  <si>
    <t>41/2023; 30.11.23</t>
  </si>
  <si>
    <t>3.4.9.1, 3.4.10</t>
  </si>
  <si>
    <t>4.11</t>
  </si>
  <si>
    <t>ВЛ-0,4 кВ  Полевая от ТП-65</t>
  </si>
  <si>
    <t>08,49 2023.12.05</t>
  </si>
  <si>
    <t>14,58 2023.12.05</t>
  </si>
  <si>
    <t>ВЛ-0,4 кВ Полевая от ТП-65</t>
  </si>
  <si>
    <t>42/2023; 13.12.23</t>
  </si>
  <si>
    <t>3.4.8.1</t>
  </si>
  <si>
    <t>15,43 2023.12.19</t>
  </si>
  <si>
    <t>15,49 2023.12.19</t>
  </si>
  <si>
    <t>5; 19.12.23, 15:43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</si>
</sst>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</font>
    <font>
      <sz val="8"/>
      <name val="Calibri"/>
      <family val="2"/>
      <charset val="204"/>
    </font>
    <font>
      <sz val="11"/>
      <color rgb="FF000000"/>
      <name val="Calibri"/>
      <family val="2"/>
      <charset val="204"/>
    </font>
    <font>
      <sz val="10"/>
      <color theme="1"/>
      <name val="Arial"/>
      <family val="2"/>
      <charset val="204"/>
    </font>
    <font>
      <sz val="11"/>
      <color rgb="FF000000"/>
      <name val="Calibri"/>
    </font>
    <font>
      <sz val="11"/>
      <color rgb="FF000000"/>
      <name val="Arial Narrow"/>
    </font>
    <font>
      <sz val="14"/>
      <color rgb="FF000000"/>
      <name val="Calibri"/>
    </font>
    <font>
      <b/>
      <sz val="8"/>
      <color rgb="FF000000"/>
      <name val="Arial Narrow"/>
    </font>
    <font>
      <i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3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/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4" fillId="0" borderId="0"/>
    <xf numFmtId="0" fontId="4" fillId="0" borderId="0"/>
  </cellStyleXfs>
  <cellXfs count="55">
    <xf numFmtId="0" fontId="0" fillId="0" borderId="0" xfId="0"/>
    <xf numFmtId="0" fontId="0" fillId="0" borderId="0" xfId="0" applyAlignment="1">
      <alignment horizontal="left" vertical="top" wrapText="1"/>
    </xf>
    <xf numFmtId="0" fontId="3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5" fillId="0" borderId="0" xfId="0" applyFont="1"/>
    <xf numFmtId="0" fontId="0" fillId="0" borderId="0" xfId="0" applyAlignment="1" applyProtection="1">
      <alignment vertical="top"/>
      <protection locked="0"/>
    </xf>
    <xf numFmtId="0" fontId="6" fillId="0" borderId="0" xfId="0" applyFont="1" applyAlignment="1">
      <alignment horizontal="center" vertical="top"/>
    </xf>
    <xf numFmtId="0" fontId="0" fillId="0" borderId="0" xfId="0" applyAlignment="1" applyProtection="1">
      <alignment horizontal="center" vertical="top"/>
      <protection locked="0"/>
    </xf>
    <xf numFmtId="0" fontId="0" fillId="0" borderId="0" xfId="0" applyAlignment="1">
      <alignment horizontal="left" vertical="top"/>
    </xf>
    <xf numFmtId="0" fontId="7" fillId="0" borderId="7" xfId="0" applyFont="1" applyBorder="1" applyAlignment="1">
      <alignment vertical="top" wrapText="1"/>
    </xf>
    <xf numFmtId="0" fontId="0" fillId="0" borderId="18" xfId="0" applyBorder="1" applyAlignment="1">
      <alignment horizontal="left" vertical="top" wrapText="1"/>
    </xf>
    <xf numFmtId="0" fontId="3" fillId="0" borderId="5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0" fillId="0" borderId="6" xfId="0" applyBorder="1" applyAlignment="1">
      <alignment horizontal="center" vertical="center" textRotation="90" wrapText="1"/>
    </xf>
    <xf numFmtId="0" fontId="7" fillId="0" borderId="20" xfId="0" applyFont="1" applyBorder="1" applyAlignment="1">
      <alignment vertical="top" wrapText="1"/>
    </xf>
    <xf numFmtId="0" fontId="5" fillId="0" borderId="0" xfId="0" applyFont="1" applyAlignment="1">
      <alignment horizontal="left" vertical="top" wrapText="1"/>
    </xf>
    <xf numFmtId="0" fontId="3" fillId="0" borderId="29" xfId="0" applyFont="1" applyBorder="1" applyAlignment="1">
      <alignment horizontal="center" vertical="center" wrapText="1"/>
    </xf>
    <xf numFmtId="0" fontId="0" fillId="0" borderId="30" xfId="0" applyBorder="1" applyAlignment="1">
      <alignment horizontal="left" vertical="top" wrapText="1"/>
    </xf>
    <xf numFmtId="0" fontId="0" fillId="0" borderId="31" xfId="0" applyBorder="1" applyAlignment="1">
      <alignment horizontal="left" vertical="top" wrapText="1"/>
    </xf>
    <xf numFmtId="0" fontId="0" fillId="0" borderId="32" xfId="0" applyBorder="1" applyAlignment="1">
      <alignment horizontal="left" vertical="top" wrapText="1"/>
    </xf>
    <xf numFmtId="0" fontId="3" fillId="0" borderId="2" xfId="0" applyFont="1" applyBorder="1" applyAlignment="1">
      <alignment horizontal="center" vertical="center" wrapText="1"/>
    </xf>
    <xf numFmtId="0" fontId="0" fillId="0" borderId="33" xfId="0" applyBorder="1" applyAlignment="1">
      <alignment horizontal="left" vertical="top" wrapText="1"/>
    </xf>
    <xf numFmtId="0" fontId="0" fillId="0" borderId="34" xfId="0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0" fillId="0" borderId="29" xfId="0" applyBorder="1" applyAlignment="1">
      <alignment horizontal="left" vertical="top" wrapText="1"/>
    </xf>
    <xf numFmtId="0" fontId="3" fillId="0" borderId="1" xfId="0" applyFont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0" fillId="0" borderId="11" xfId="0" applyBorder="1" applyAlignment="1">
      <alignment horizontal="center" vertical="center" textRotation="90" wrapText="1"/>
    </xf>
    <xf numFmtId="0" fontId="0" fillId="0" borderId="25" xfId="0" applyBorder="1" applyAlignment="1">
      <alignment horizontal="center" vertical="center" textRotation="90" wrapText="1"/>
    </xf>
    <xf numFmtId="0" fontId="0" fillId="0" borderId="13" xfId="0" applyBorder="1" applyAlignment="1">
      <alignment horizontal="center" vertical="center" textRotation="90" wrapText="1"/>
    </xf>
    <xf numFmtId="0" fontId="0" fillId="0" borderId="19" xfId="0" applyBorder="1" applyAlignment="1">
      <alignment horizontal="center" vertical="center" textRotation="90" wrapText="1"/>
    </xf>
    <xf numFmtId="0" fontId="0" fillId="0" borderId="12" xfId="0" applyBorder="1" applyAlignment="1">
      <alignment horizontal="center" vertical="center" textRotation="90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textRotation="90" wrapText="1"/>
    </xf>
    <xf numFmtId="0" fontId="0" fillId="0" borderId="26" xfId="0" applyBorder="1" applyAlignment="1">
      <alignment horizontal="center" vertical="center" textRotation="90" wrapText="1"/>
    </xf>
    <xf numFmtId="0" fontId="0" fillId="0" borderId="23" xfId="0" applyBorder="1" applyAlignment="1">
      <alignment horizontal="center" vertical="center" textRotation="90" wrapText="1"/>
    </xf>
    <xf numFmtId="0" fontId="0" fillId="0" borderId="24" xfId="0" applyBorder="1" applyAlignment="1">
      <alignment horizontal="center" vertical="center" textRotation="90" wrapText="1"/>
    </xf>
    <xf numFmtId="0" fontId="0" fillId="0" borderId="4" xfId="0" applyBorder="1" applyAlignment="1">
      <alignment horizontal="center" vertical="center" textRotation="90" wrapText="1"/>
    </xf>
    <xf numFmtId="0" fontId="0" fillId="0" borderId="21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textRotation="90" wrapText="1"/>
    </xf>
    <xf numFmtId="0" fontId="0" fillId="0" borderId="28" xfId="0" applyBorder="1" applyAlignment="1">
      <alignment horizontal="center" vertical="center" textRotation="90" wrapText="1"/>
    </xf>
    <xf numFmtId="0" fontId="0" fillId="0" borderId="29" xfId="0" applyBorder="1" applyAlignment="1">
      <alignment horizontal="center" vertical="center" textRotation="90" wrapText="1"/>
    </xf>
    <xf numFmtId="0" fontId="0" fillId="0" borderId="6" xfId="0" applyBorder="1" applyAlignment="1">
      <alignment horizontal="center" vertical="center" textRotation="90" wrapText="1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8" fillId="0" borderId="17" xfId="0" applyFont="1" applyBorder="1" applyAlignment="1">
      <alignment horizontal="center"/>
    </xf>
    <xf numFmtId="0" fontId="0" fillId="0" borderId="17" xfId="0" applyBorder="1" applyAlignment="1">
      <alignment horizont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B13"/>
  <sheetViews>
    <sheetView workbookViewId="0">
      <selection activeCell="B2" sqref="B2"/>
    </sheetView>
  </sheetViews>
  <sheetFormatPr defaultRowHeight="14.4" x14ac:dyDescent="0.3"/>
  <sheetData>
    <row r="2" spans="2:2" x14ac:dyDescent="0.3">
      <c r="B2" t="s">
        <v>37</v>
      </c>
    </row>
    <row r="3" spans="2:2" x14ac:dyDescent="0.3">
      <c r="B3" t="s">
        <v>38</v>
      </c>
    </row>
    <row r="4" spans="2:2" x14ac:dyDescent="0.3">
      <c r="B4" t="s">
        <v>39</v>
      </c>
    </row>
    <row r="5" spans="2:2" x14ac:dyDescent="0.3">
      <c r="B5" t="s">
        <v>40</v>
      </c>
    </row>
    <row r="6" spans="2:2" x14ac:dyDescent="0.3">
      <c r="B6" t="s">
        <v>41</v>
      </c>
    </row>
    <row r="7" spans="2:2" x14ac:dyDescent="0.3">
      <c r="B7" t="s">
        <v>42</v>
      </c>
    </row>
    <row r="8" spans="2:2" x14ac:dyDescent="0.3">
      <c r="B8" t="s">
        <v>43</v>
      </c>
    </row>
    <row r="9" spans="2:2" x14ac:dyDescent="0.3">
      <c r="B9" t="s">
        <v>44</v>
      </c>
    </row>
    <row r="10" spans="2:2" x14ac:dyDescent="0.3">
      <c r="B10" t="s">
        <v>45</v>
      </c>
    </row>
    <row r="11" spans="2:2" x14ac:dyDescent="0.3">
      <c r="B11" t="s">
        <v>46</v>
      </c>
    </row>
    <row r="12" spans="2:2" x14ac:dyDescent="0.3">
      <c r="B12" t="s">
        <v>0</v>
      </c>
    </row>
    <row r="13" spans="2:2" x14ac:dyDescent="0.3">
      <c r="B13" t="s">
        <v>47</v>
      </c>
    </row>
  </sheetData>
  <sheetProtection formatCells="0" formatColumns="0" formatRows="0" insertColumns="0" insertRows="0" insertHyperlinks="0" deleteColumns="0" deleteRows="0" sort="0" autoFilter="0" pivotTables="0"/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C33"/>
  <sheetViews>
    <sheetView tabSelected="1" topLeftCell="A22" zoomScale="80" zoomScaleNormal="80" workbookViewId="0">
      <selection activeCell="O36" sqref="O36"/>
    </sheetView>
  </sheetViews>
  <sheetFormatPr defaultRowHeight="14.4" x14ac:dyDescent="0.3"/>
  <cols>
    <col min="1" max="1" width="6.44140625" customWidth="1"/>
    <col min="2" max="2" width="14.109375" customWidth="1"/>
    <col min="3" max="3" width="4.88671875" customWidth="1"/>
    <col min="4" max="4" width="15.5546875" customWidth="1"/>
    <col min="5" max="5" width="8.109375" customWidth="1"/>
    <col min="6" max="6" width="10.5546875" customWidth="1"/>
    <col min="7" max="7" width="10.88671875" customWidth="1"/>
    <col min="8" max="8" width="5.109375" customWidth="1"/>
    <col min="9" max="9" width="9" customWidth="1"/>
    <col min="13" max="13" width="5.44140625" customWidth="1"/>
    <col min="14" max="14" width="8.88671875" customWidth="1"/>
    <col min="15" max="16" width="6.88671875" customWidth="1"/>
    <col min="17" max="17" width="6.5546875" customWidth="1"/>
    <col min="18" max="18" width="6.44140625" customWidth="1"/>
    <col min="19" max="19" width="6.109375" customWidth="1"/>
    <col min="20" max="20" width="5.88671875" customWidth="1"/>
    <col min="23" max="23" width="26" customWidth="1"/>
    <col min="24" max="24" width="10.88671875" customWidth="1"/>
  </cols>
  <sheetData>
    <row r="1" spans="1:29" ht="20.25" customHeight="1" x14ac:dyDescent="0.3">
      <c r="A1" t="s">
        <v>60</v>
      </c>
      <c r="R1" s="6"/>
      <c r="U1" s="51" t="s">
        <v>72</v>
      </c>
      <c r="V1" s="52"/>
      <c r="W1">
        <v>2023</v>
      </c>
      <c r="X1" t="s">
        <v>61</v>
      </c>
      <c r="Y1" s="10"/>
      <c r="Z1" s="10"/>
      <c r="AA1" s="10"/>
    </row>
    <row r="2" spans="1:29" x14ac:dyDescent="0.3">
      <c r="A2" s="52" t="s">
        <v>52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W2" s="10"/>
      <c r="X2" s="10"/>
      <c r="Y2" s="10"/>
      <c r="Z2" s="10"/>
      <c r="AA2" s="10"/>
    </row>
    <row r="3" spans="1:29" x14ac:dyDescent="0.3">
      <c r="A3" s="53" t="s">
        <v>1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7"/>
      <c r="V3" s="7"/>
      <c r="W3" s="7"/>
      <c r="X3" s="7"/>
      <c r="Y3" s="7"/>
      <c r="Z3" s="7"/>
      <c r="AA3" s="7"/>
    </row>
    <row r="4" spans="1:29" ht="15" customHeight="1" thickBot="1" x14ac:dyDescent="0.35">
      <c r="A4" s="8"/>
      <c r="B4" s="8"/>
      <c r="C4" s="8"/>
      <c r="D4" s="8"/>
      <c r="E4" s="8"/>
      <c r="F4" s="8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</row>
    <row r="5" spans="1:29" ht="24" customHeight="1" thickBot="1" x14ac:dyDescent="0.35">
      <c r="A5" s="35" t="s">
        <v>2</v>
      </c>
      <c r="B5" s="36"/>
      <c r="C5" s="36"/>
      <c r="D5" s="36"/>
      <c r="E5" s="36"/>
      <c r="F5" s="36"/>
      <c r="G5" s="36"/>
      <c r="H5" s="36"/>
      <c r="I5" s="37"/>
      <c r="J5" s="36" t="s">
        <v>3</v>
      </c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47" t="s">
        <v>4</v>
      </c>
      <c r="X5" s="43" t="s">
        <v>5</v>
      </c>
      <c r="Y5" s="43"/>
      <c r="Z5" s="44"/>
      <c r="AA5" s="40" t="s">
        <v>6</v>
      </c>
    </row>
    <row r="6" spans="1:29" ht="15" thickBot="1" x14ac:dyDescent="0.35">
      <c r="A6" s="30" t="s">
        <v>7</v>
      </c>
      <c r="B6" s="30" t="s">
        <v>8</v>
      </c>
      <c r="C6" s="30" t="s">
        <v>9</v>
      </c>
      <c r="D6" s="30" t="s">
        <v>10</v>
      </c>
      <c r="E6" s="30" t="s">
        <v>11</v>
      </c>
      <c r="F6" s="30" t="s">
        <v>12</v>
      </c>
      <c r="G6" s="30" t="s">
        <v>13</v>
      </c>
      <c r="H6" s="30" t="s">
        <v>14</v>
      </c>
      <c r="I6" s="30" t="s">
        <v>15</v>
      </c>
      <c r="J6" s="38" t="s">
        <v>16</v>
      </c>
      <c r="K6" s="30" t="s">
        <v>17</v>
      </c>
      <c r="L6" s="30" t="s">
        <v>18</v>
      </c>
      <c r="M6" s="35" t="s">
        <v>19</v>
      </c>
      <c r="N6" s="36"/>
      <c r="O6" s="36"/>
      <c r="P6" s="36"/>
      <c r="Q6" s="36"/>
      <c r="R6" s="36"/>
      <c r="S6" s="36"/>
      <c r="T6" s="36"/>
      <c r="U6" s="37"/>
      <c r="V6" s="32" t="s">
        <v>20</v>
      </c>
      <c r="W6" s="48"/>
      <c r="X6" s="45"/>
      <c r="Y6" s="45"/>
      <c r="Z6" s="46"/>
      <c r="AA6" s="41"/>
    </row>
    <row r="7" spans="1:29" ht="15" thickBot="1" x14ac:dyDescent="0.35">
      <c r="A7" s="34"/>
      <c r="B7" s="34"/>
      <c r="C7" s="34"/>
      <c r="D7" s="34"/>
      <c r="E7" s="34"/>
      <c r="F7" s="34"/>
      <c r="G7" s="34"/>
      <c r="H7" s="34"/>
      <c r="I7" s="34"/>
      <c r="J7" s="50"/>
      <c r="K7" s="34"/>
      <c r="L7" s="34"/>
      <c r="M7" s="30" t="s">
        <v>21</v>
      </c>
      <c r="N7" s="35" t="s">
        <v>22</v>
      </c>
      <c r="O7" s="36"/>
      <c r="P7" s="37"/>
      <c r="Q7" s="35" t="s">
        <v>23</v>
      </c>
      <c r="R7" s="36"/>
      <c r="S7" s="36"/>
      <c r="T7" s="37"/>
      <c r="U7" s="30" t="s">
        <v>24</v>
      </c>
      <c r="V7" s="33"/>
      <c r="W7" s="48"/>
      <c r="X7" s="38" t="s">
        <v>25</v>
      </c>
      <c r="Y7" s="30" t="s">
        <v>26</v>
      </c>
      <c r="Z7" s="30" t="s">
        <v>27</v>
      </c>
      <c r="AA7" s="41"/>
    </row>
    <row r="8" spans="1:29" ht="265.5" customHeight="1" thickBot="1" x14ac:dyDescent="0.35">
      <c r="A8" s="34"/>
      <c r="B8" s="34"/>
      <c r="C8" s="34"/>
      <c r="D8" s="34"/>
      <c r="E8" s="34"/>
      <c r="F8" s="34"/>
      <c r="G8" s="34"/>
      <c r="H8" s="34"/>
      <c r="I8" s="34"/>
      <c r="J8" s="50"/>
      <c r="K8" s="34"/>
      <c r="L8" s="34"/>
      <c r="M8" s="34"/>
      <c r="N8" s="15" t="s">
        <v>28</v>
      </c>
      <c r="O8" s="15" t="s">
        <v>29</v>
      </c>
      <c r="P8" s="15" t="s">
        <v>30</v>
      </c>
      <c r="Q8" s="15" t="s">
        <v>31</v>
      </c>
      <c r="R8" s="15" t="s">
        <v>32</v>
      </c>
      <c r="S8" s="15" t="s">
        <v>33</v>
      </c>
      <c r="T8" s="15" t="s">
        <v>34</v>
      </c>
      <c r="U8" s="34"/>
      <c r="V8" s="33"/>
      <c r="W8" s="49"/>
      <c r="X8" s="39"/>
      <c r="Y8" s="31"/>
      <c r="Z8" s="31"/>
      <c r="AA8" s="42"/>
    </row>
    <row r="9" spans="1:29" ht="15" thickBot="1" x14ac:dyDescent="0.35">
      <c r="A9" s="11">
        <v>1</v>
      </c>
      <c r="B9" s="11">
        <v>2</v>
      </c>
      <c r="C9" s="11">
        <v>3</v>
      </c>
      <c r="D9" s="11">
        <v>4</v>
      </c>
      <c r="E9" s="11">
        <v>5</v>
      </c>
      <c r="F9" s="11">
        <v>6</v>
      </c>
      <c r="G9" s="11">
        <v>7</v>
      </c>
      <c r="H9" s="11">
        <v>8</v>
      </c>
      <c r="I9" s="11">
        <v>9</v>
      </c>
      <c r="J9" s="11">
        <v>10</v>
      </c>
      <c r="K9" s="11">
        <v>11</v>
      </c>
      <c r="L9" s="11">
        <v>12</v>
      </c>
      <c r="M9" s="11">
        <v>13</v>
      </c>
      <c r="N9" s="11">
        <v>14</v>
      </c>
      <c r="O9" s="11">
        <v>15</v>
      </c>
      <c r="P9" s="11">
        <v>16</v>
      </c>
      <c r="Q9" s="11">
        <v>17</v>
      </c>
      <c r="R9" s="11">
        <v>18</v>
      </c>
      <c r="S9" s="11">
        <v>19</v>
      </c>
      <c r="T9" s="11">
        <v>20</v>
      </c>
      <c r="U9" s="11">
        <v>21</v>
      </c>
      <c r="V9" s="11">
        <v>22</v>
      </c>
      <c r="W9" s="16">
        <v>23</v>
      </c>
      <c r="X9" s="16">
        <v>24</v>
      </c>
      <c r="Y9" s="16">
        <v>25</v>
      </c>
      <c r="Z9" s="16">
        <v>26</v>
      </c>
      <c r="AA9" s="16">
        <v>27</v>
      </c>
    </row>
    <row r="10" spans="1:29" s="17" customFormat="1" ht="43.2" x14ac:dyDescent="0.3">
      <c r="A10" s="12">
        <v>1</v>
      </c>
      <c r="B10" s="12" t="s">
        <v>52</v>
      </c>
      <c r="C10" s="12" t="s">
        <v>67</v>
      </c>
      <c r="D10" s="12" t="s">
        <v>73</v>
      </c>
      <c r="E10" s="12" t="s">
        <v>63</v>
      </c>
      <c r="F10" s="12" t="s">
        <v>74</v>
      </c>
      <c r="G10" s="12" t="s">
        <v>75</v>
      </c>
      <c r="H10" s="12" t="s">
        <v>36</v>
      </c>
      <c r="I10" s="12">
        <v>2.7829999999999999</v>
      </c>
      <c r="J10" s="12" t="s">
        <v>73</v>
      </c>
      <c r="K10" s="12">
        <v>0</v>
      </c>
      <c r="L10" s="12">
        <v>0</v>
      </c>
      <c r="M10" s="12">
        <v>1</v>
      </c>
      <c r="N10" s="12">
        <v>0</v>
      </c>
      <c r="O10" s="12">
        <v>0</v>
      </c>
      <c r="P10" s="12">
        <v>1</v>
      </c>
      <c r="Q10" s="12">
        <v>0</v>
      </c>
      <c r="R10" s="12">
        <v>0</v>
      </c>
      <c r="S10" s="12">
        <v>1</v>
      </c>
      <c r="T10" s="12">
        <v>0</v>
      </c>
      <c r="U10" s="12">
        <v>0</v>
      </c>
      <c r="V10" s="12">
        <v>140</v>
      </c>
      <c r="W10" s="12"/>
      <c r="X10" s="12" t="s">
        <v>76</v>
      </c>
      <c r="Y10" s="12"/>
      <c r="Z10" s="12"/>
      <c r="AA10" s="12">
        <v>1</v>
      </c>
      <c r="AB10" s="1"/>
      <c r="AC10" s="1"/>
    </row>
    <row r="11" spans="1:29" s="17" customFormat="1" ht="43.2" x14ac:dyDescent="0.3">
      <c r="A11" s="12">
        <v>2</v>
      </c>
      <c r="B11" s="12" t="s">
        <v>52</v>
      </c>
      <c r="C11" s="12" t="s">
        <v>67</v>
      </c>
      <c r="D11" s="12" t="s">
        <v>77</v>
      </c>
      <c r="E11" s="12" t="s">
        <v>63</v>
      </c>
      <c r="F11" s="12" t="s">
        <v>78</v>
      </c>
      <c r="G11" s="12" t="s">
        <v>79</v>
      </c>
      <c r="H11" s="12" t="s">
        <v>36</v>
      </c>
      <c r="I11" s="12">
        <v>0.93300000000000005</v>
      </c>
      <c r="J11" s="12" t="s">
        <v>77</v>
      </c>
      <c r="K11" s="12">
        <v>0</v>
      </c>
      <c r="L11" s="12">
        <v>0</v>
      </c>
      <c r="M11" s="12">
        <v>1</v>
      </c>
      <c r="N11" s="12">
        <v>0</v>
      </c>
      <c r="O11" s="12">
        <v>0</v>
      </c>
      <c r="P11" s="12">
        <v>1</v>
      </c>
      <c r="Q11" s="12">
        <v>0</v>
      </c>
      <c r="R11" s="12">
        <v>0</v>
      </c>
      <c r="S11" s="12">
        <v>1</v>
      </c>
      <c r="T11" s="12">
        <v>0</v>
      </c>
      <c r="U11" s="12">
        <v>0</v>
      </c>
      <c r="V11" s="12">
        <v>130</v>
      </c>
      <c r="W11" s="12"/>
      <c r="X11" s="12" t="s">
        <v>80</v>
      </c>
      <c r="Y11" s="12"/>
      <c r="Z11" s="12"/>
      <c r="AA11" s="12">
        <v>1</v>
      </c>
      <c r="AB11" s="1"/>
      <c r="AC11" s="1"/>
    </row>
    <row r="12" spans="1:29" s="17" customFormat="1" ht="43.2" x14ac:dyDescent="0.3">
      <c r="A12" s="12">
        <v>3</v>
      </c>
      <c r="B12" s="12" t="s">
        <v>52</v>
      </c>
      <c r="C12" s="12" t="s">
        <v>67</v>
      </c>
      <c r="D12" s="12" t="s">
        <v>81</v>
      </c>
      <c r="E12" s="12" t="s">
        <v>63</v>
      </c>
      <c r="F12" s="12" t="s">
        <v>82</v>
      </c>
      <c r="G12" s="12" t="s">
        <v>83</v>
      </c>
      <c r="H12" s="12" t="s">
        <v>36</v>
      </c>
      <c r="I12" s="12">
        <v>2.35</v>
      </c>
      <c r="J12" s="12" t="s">
        <v>81</v>
      </c>
      <c r="K12" s="12">
        <v>0</v>
      </c>
      <c r="L12" s="12">
        <v>0</v>
      </c>
      <c r="M12" s="12">
        <v>1</v>
      </c>
      <c r="N12" s="12">
        <v>0</v>
      </c>
      <c r="O12" s="12">
        <v>0</v>
      </c>
      <c r="P12" s="12">
        <v>1</v>
      </c>
      <c r="Q12" s="12">
        <v>0</v>
      </c>
      <c r="R12" s="12">
        <v>0</v>
      </c>
      <c r="S12" s="12">
        <v>1</v>
      </c>
      <c r="T12" s="12">
        <v>0</v>
      </c>
      <c r="U12" s="12">
        <v>0</v>
      </c>
      <c r="V12" s="12">
        <v>135</v>
      </c>
      <c r="W12" s="12"/>
      <c r="X12" s="12" t="s">
        <v>84</v>
      </c>
      <c r="Y12" s="12"/>
      <c r="Z12" s="12"/>
      <c r="AA12" s="12">
        <v>1</v>
      </c>
      <c r="AB12" s="1"/>
      <c r="AC12" s="1"/>
    </row>
    <row r="13" spans="1:29" s="17" customFormat="1" ht="43.2" x14ac:dyDescent="0.3">
      <c r="A13" s="12">
        <v>4</v>
      </c>
      <c r="B13" s="12" t="s">
        <v>52</v>
      </c>
      <c r="C13" s="12" t="s">
        <v>67</v>
      </c>
      <c r="D13" s="12" t="s">
        <v>85</v>
      </c>
      <c r="E13" s="12" t="s">
        <v>63</v>
      </c>
      <c r="F13" s="12" t="s">
        <v>86</v>
      </c>
      <c r="G13" s="12" t="s">
        <v>87</v>
      </c>
      <c r="H13" s="12" t="s">
        <v>36</v>
      </c>
      <c r="I13" s="12">
        <v>1.2330000000000001</v>
      </c>
      <c r="J13" s="12" t="s">
        <v>85</v>
      </c>
      <c r="K13" s="12">
        <v>0</v>
      </c>
      <c r="L13" s="12">
        <v>0</v>
      </c>
      <c r="M13" s="12">
        <v>1</v>
      </c>
      <c r="N13" s="12">
        <v>0</v>
      </c>
      <c r="O13" s="12">
        <v>0</v>
      </c>
      <c r="P13" s="12">
        <v>1</v>
      </c>
      <c r="Q13" s="12">
        <v>0</v>
      </c>
      <c r="R13" s="12">
        <v>0</v>
      </c>
      <c r="S13" s="12">
        <v>1</v>
      </c>
      <c r="T13" s="12">
        <v>0</v>
      </c>
      <c r="U13" s="12">
        <v>0</v>
      </c>
      <c r="V13" s="12">
        <v>137</v>
      </c>
      <c r="W13" s="12"/>
      <c r="X13" s="12" t="s">
        <v>88</v>
      </c>
      <c r="Y13" s="12"/>
      <c r="Z13" s="12"/>
      <c r="AA13" s="12">
        <v>1</v>
      </c>
      <c r="AB13" s="1"/>
      <c r="AC13" s="1"/>
    </row>
    <row r="14" spans="1:29" s="17" customFormat="1" ht="43.2" x14ac:dyDescent="0.3">
      <c r="A14" s="12">
        <v>5</v>
      </c>
      <c r="B14" s="12" t="s">
        <v>52</v>
      </c>
      <c r="C14" s="12" t="s">
        <v>67</v>
      </c>
      <c r="D14" s="12" t="s">
        <v>89</v>
      </c>
      <c r="E14" s="12" t="s">
        <v>63</v>
      </c>
      <c r="F14" s="12" t="s">
        <v>90</v>
      </c>
      <c r="G14" s="12" t="s">
        <v>91</v>
      </c>
      <c r="H14" s="12" t="s">
        <v>36</v>
      </c>
      <c r="I14" s="12">
        <v>1.083</v>
      </c>
      <c r="J14" s="12" t="s">
        <v>89</v>
      </c>
      <c r="K14" s="12">
        <v>0</v>
      </c>
      <c r="L14" s="12">
        <v>0</v>
      </c>
      <c r="M14" s="12">
        <v>1</v>
      </c>
      <c r="N14" s="12">
        <v>0</v>
      </c>
      <c r="O14" s="12">
        <v>0</v>
      </c>
      <c r="P14" s="12">
        <v>0</v>
      </c>
      <c r="Q14" s="12">
        <v>0</v>
      </c>
      <c r="R14" s="12">
        <v>0</v>
      </c>
      <c r="S14" s="12">
        <v>0</v>
      </c>
      <c r="T14" s="12">
        <v>0</v>
      </c>
      <c r="U14" s="12">
        <v>1</v>
      </c>
      <c r="V14" s="12">
        <v>175</v>
      </c>
      <c r="W14" s="12" t="s">
        <v>68</v>
      </c>
      <c r="X14" s="12" t="s">
        <v>92</v>
      </c>
      <c r="Y14" s="12"/>
      <c r="Z14" s="12"/>
      <c r="AA14" s="12">
        <v>1</v>
      </c>
      <c r="AB14" s="1"/>
      <c r="AC14" s="1"/>
    </row>
    <row r="15" spans="1:29" s="17" customFormat="1" ht="43.2" x14ac:dyDescent="0.3">
      <c r="A15" s="12">
        <v>6</v>
      </c>
      <c r="B15" s="12" t="s">
        <v>52</v>
      </c>
      <c r="C15" s="12" t="s">
        <v>67</v>
      </c>
      <c r="D15" s="12" t="s">
        <v>93</v>
      </c>
      <c r="E15" s="12" t="s">
        <v>63</v>
      </c>
      <c r="F15" s="12" t="s">
        <v>94</v>
      </c>
      <c r="G15" s="12" t="s">
        <v>95</v>
      </c>
      <c r="H15" s="12" t="s">
        <v>36</v>
      </c>
      <c r="I15" s="12">
        <v>1.2</v>
      </c>
      <c r="J15" s="12" t="s">
        <v>93</v>
      </c>
      <c r="K15" s="12">
        <v>0</v>
      </c>
      <c r="L15" s="12">
        <v>0</v>
      </c>
      <c r="M15" s="12">
        <v>1</v>
      </c>
      <c r="N15" s="12">
        <v>0</v>
      </c>
      <c r="O15" s="12">
        <v>0</v>
      </c>
      <c r="P15" s="12">
        <v>1</v>
      </c>
      <c r="Q15" s="12">
        <v>0</v>
      </c>
      <c r="R15" s="12">
        <v>0</v>
      </c>
      <c r="S15" s="12">
        <v>1</v>
      </c>
      <c r="T15" s="12">
        <v>0</v>
      </c>
      <c r="U15" s="12">
        <v>0</v>
      </c>
      <c r="V15" s="12">
        <v>100</v>
      </c>
      <c r="W15" s="12"/>
      <c r="X15" s="12" t="s">
        <v>96</v>
      </c>
      <c r="Y15" s="12"/>
      <c r="Z15" s="12"/>
      <c r="AA15" s="12">
        <v>1</v>
      </c>
      <c r="AB15" s="1"/>
      <c r="AC15" s="1"/>
    </row>
    <row r="16" spans="1:29" s="17" customFormat="1" ht="43.2" x14ac:dyDescent="0.3">
      <c r="A16" s="12">
        <v>7</v>
      </c>
      <c r="B16" s="12" t="s">
        <v>52</v>
      </c>
      <c r="C16" s="12" t="s">
        <v>67</v>
      </c>
      <c r="D16" s="12" t="s">
        <v>97</v>
      </c>
      <c r="E16" s="12" t="s">
        <v>63</v>
      </c>
      <c r="F16" s="12" t="s">
        <v>98</v>
      </c>
      <c r="G16" s="12" t="s">
        <v>99</v>
      </c>
      <c r="H16" s="12" t="s">
        <v>36</v>
      </c>
      <c r="I16" s="12">
        <v>1.1499999999999999</v>
      </c>
      <c r="J16" s="12" t="s">
        <v>97</v>
      </c>
      <c r="K16" s="12">
        <v>0</v>
      </c>
      <c r="L16" s="12">
        <v>0</v>
      </c>
      <c r="M16" s="12">
        <v>1</v>
      </c>
      <c r="N16" s="12">
        <v>0</v>
      </c>
      <c r="O16" s="12">
        <v>0</v>
      </c>
      <c r="P16" s="12">
        <v>1</v>
      </c>
      <c r="Q16" s="12">
        <v>0</v>
      </c>
      <c r="R16" s="12">
        <v>0</v>
      </c>
      <c r="S16" s="12">
        <v>1</v>
      </c>
      <c r="T16" s="12">
        <v>0</v>
      </c>
      <c r="U16" s="12">
        <v>0</v>
      </c>
      <c r="V16" s="12">
        <v>95</v>
      </c>
      <c r="W16" s="12"/>
      <c r="X16" s="12" t="s">
        <v>100</v>
      </c>
      <c r="Y16" s="12"/>
      <c r="Z16" s="12"/>
      <c r="AA16" s="12">
        <v>1</v>
      </c>
      <c r="AB16" s="1"/>
      <c r="AC16" s="1"/>
    </row>
    <row r="17" spans="1:29" s="17" customFormat="1" ht="72" x14ac:dyDescent="0.3">
      <c r="A17" s="12">
        <v>8</v>
      </c>
      <c r="B17" s="12" t="s">
        <v>52</v>
      </c>
      <c r="C17" s="12" t="s">
        <v>67</v>
      </c>
      <c r="D17" s="12" t="s">
        <v>101</v>
      </c>
      <c r="E17" s="12" t="s">
        <v>63</v>
      </c>
      <c r="F17" s="12" t="s">
        <v>102</v>
      </c>
      <c r="G17" s="12" t="s">
        <v>103</v>
      </c>
      <c r="H17" s="12" t="s">
        <v>35</v>
      </c>
      <c r="I17" s="12">
        <v>2.6</v>
      </c>
      <c r="J17" s="12" t="s">
        <v>101</v>
      </c>
      <c r="K17" s="12">
        <v>0</v>
      </c>
      <c r="L17" s="12">
        <v>0</v>
      </c>
      <c r="M17" s="12">
        <v>1</v>
      </c>
      <c r="N17" s="12">
        <v>0</v>
      </c>
      <c r="O17" s="12">
        <v>0</v>
      </c>
      <c r="P17" s="12">
        <v>0</v>
      </c>
      <c r="Q17" s="12">
        <v>0</v>
      </c>
      <c r="R17" s="12">
        <v>0</v>
      </c>
      <c r="S17" s="12">
        <v>0</v>
      </c>
      <c r="T17" s="12">
        <v>0</v>
      </c>
      <c r="U17" s="12">
        <v>1</v>
      </c>
      <c r="V17" s="12">
        <v>200</v>
      </c>
      <c r="W17" s="12" t="s">
        <v>68</v>
      </c>
      <c r="X17" s="12" t="s">
        <v>104</v>
      </c>
      <c r="Y17" s="12" t="s">
        <v>105</v>
      </c>
      <c r="Z17" s="12" t="s">
        <v>69</v>
      </c>
      <c r="AA17" s="12">
        <v>0</v>
      </c>
      <c r="AB17" s="1"/>
      <c r="AC17" s="1"/>
    </row>
    <row r="18" spans="1:29" s="17" customFormat="1" ht="57.6" x14ac:dyDescent="0.3">
      <c r="A18" s="12">
        <v>9</v>
      </c>
      <c r="B18" s="12" t="s">
        <v>52</v>
      </c>
      <c r="C18" s="12" t="s">
        <v>67</v>
      </c>
      <c r="D18" s="12" t="s">
        <v>70</v>
      </c>
      <c r="E18" s="12" t="s">
        <v>63</v>
      </c>
      <c r="F18" s="12" t="s">
        <v>106</v>
      </c>
      <c r="G18" s="12" t="s">
        <v>107</v>
      </c>
      <c r="H18" s="12" t="s">
        <v>35</v>
      </c>
      <c r="I18" s="12">
        <v>0.51600000000000001</v>
      </c>
      <c r="J18" s="12" t="s">
        <v>70</v>
      </c>
      <c r="K18" s="12">
        <v>0</v>
      </c>
      <c r="L18" s="12">
        <v>0</v>
      </c>
      <c r="M18" s="12">
        <v>1</v>
      </c>
      <c r="N18" s="12">
        <v>0</v>
      </c>
      <c r="O18" s="12">
        <v>0</v>
      </c>
      <c r="P18" s="12">
        <v>0</v>
      </c>
      <c r="Q18" s="12">
        <v>0</v>
      </c>
      <c r="R18" s="12">
        <v>0</v>
      </c>
      <c r="S18" s="12">
        <v>0</v>
      </c>
      <c r="T18" s="12">
        <v>0</v>
      </c>
      <c r="U18" s="12">
        <v>1</v>
      </c>
      <c r="V18" s="12">
        <v>180</v>
      </c>
      <c r="W18" s="12" t="s">
        <v>68</v>
      </c>
      <c r="X18" s="12" t="s">
        <v>108</v>
      </c>
      <c r="Y18" s="12" t="s">
        <v>105</v>
      </c>
      <c r="Z18" s="12" t="s">
        <v>69</v>
      </c>
      <c r="AA18" s="12">
        <v>0</v>
      </c>
      <c r="AB18" s="1"/>
      <c r="AC18" s="1"/>
    </row>
    <row r="19" spans="1:29" s="17" customFormat="1" ht="43.2" x14ac:dyDescent="0.3">
      <c r="A19" s="12">
        <v>10</v>
      </c>
      <c r="B19" s="12" t="s">
        <v>52</v>
      </c>
      <c r="C19" s="12" t="s">
        <v>67</v>
      </c>
      <c r="D19" s="12" t="s">
        <v>81</v>
      </c>
      <c r="E19" s="12" t="s">
        <v>63</v>
      </c>
      <c r="F19" s="12" t="s">
        <v>109</v>
      </c>
      <c r="G19" s="12" t="s">
        <v>110</v>
      </c>
      <c r="H19" s="12" t="s">
        <v>36</v>
      </c>
      <c r="I19" s="12">
        <v>0.33300000000000002</v>
      </c>
      <c r="J19" s="12" t="s">
        <v>81</v>
      </c>
      <c r="K19" s="12">
        <v>0</v>
      </c>
      <c r="L19" s="12">
        <v>0</v>
      </c>
      <c r="M19" s="12">
        <v>1</v>
      </c>
      <c r="N19" s="12">
        <v>0</v>
      </c>
      <c r="O19" s="12">
        <v>0</v>
      </c>
      <c r="P19" s="12">
        <v>1</v>
      </c>
      <c r="Q19" s="12">
        <v>0</v>
      </c>
      <c r="R19" s="12">
        <v>0</v>
      </c>
      <c r="S19" s="12">
        <v>1</v>
      </c>
      <c r="T19" s="12">
        <v>0</v>
      </c>
      <c r="U19" s="12">
        <v>0</v>
      </c>
      <c r="V19" s="12">
        <v>135</v>
      </c>
      <c r="W19" s="12"/>
      <c r="X19" s="12" t="s">
        <v>111</v>
      </c>
      <c r="Y19" s="12"/>
      <c r="Z19" s="12"/>
      <c r="AA19" s="12">
        <v>1</v>
      </c>
      <c r="AB19" s="1"/>
      <c r="AC19" s="1"/>
    </row>
    <row r="20" spans="1:29" s="17" customFormat="1" ht="43.2" x14ac:dyDescent="0.3">
      <c r="A20" s="12">
        <v>11</v>
      </c>
      <c r="B20" s="12" t="s">
        <v>52</v>
      </c>
      <c r="C20" s="12" t="s">
        <v>67</v>
      </c>
      <c r="D20" s="12" t="s">
        <v>81</v>
      </c>
      <c r="E20" s="12" t="s">
        <v>63</v>
      </c>
      <c r="F20" s="12" t="s">
        <v>112</v>
      </c>
      <c r="G20" s="12" t="s">
        <v>113</v>
      </c>
      <c r="H20" s="12" t="s">
        <v>36</v>
      </c>
      <c r="I20" s="12">
        <v>0.83299999999999996</v>
      </c>
      <c r="J20" s="12" t="s">
        <v>81</v>
      </c>
      <c r="K20" s="12">
        <v>0</v>
      </c>
      <c r="L20" s="12">
        <v>0</v>
      </c>
      <c r="M20" s="12">
        <v>1</v>
      </c>
      <c r="N20" s="12">
        <v>0</v>
      </c>
      <c r="O20" s="12">
        <v>0</v>
      </c>
      <c r="P20" s="12">
        <v>1</v>
      </c>
      <c r="Q20" s="12">
        <v>0</v>
      </c>
      <c r="R20" s="12">
        <v>0</v>
      </c>
      <c r="S20" s="12">
        <v>1</v>
      </c>
      <c r="T20" s="12">
        <v>0</v>
      </c>
      <c r="U20" s="12">
        <v>0</v>
      </c>
      <c r="V20" s="12">
        <v>135</v>
      </c>
      <c r="W20" s="12"/>
      <c r="X20" s="12" t="s">
        <v>114</v>
      </c>
      <c r="Y20" s="12"/>
      <c r="Z20" s="12"/>
      <c r="AA20" s="12">
        <v>1</v>
      </c>
      <c r="AB20" s="1"/>
      <c r="AC20" s="1"/>
    </row>
    <row r="21" spans="1:29" s="17" customFormat="1" ht="43.2" x14ac:dyDescent="0.3">
      <c r="A21" s="12">
        <v>12</v>
      </c>
      <c r="B21" s="12" t="s">
        <v>52</v>
      </c>
      <c r="C21" s="12" t="s">
        <v>67</v>
      </c>
      <c r="D21" s="12" t="s">
        <v>115</v>
      </c>
      <c r="E21" s="12" t="s">
        <v>116</v>
      </c>
      <c r="F21" s="12" t="s">
        <v>117</v>
      </c>
      <c r="G21" s="12" t="s">
        <v>118</v>
      </c>
      <c r="H21" s="12" t="s">
        <v>35</v>
      </c>
      <c r="I21" s="12">
        <v>0.33300000000000002</v>
      </c>
      <c r="J21" s="12" t="s">
        <v>115</v>
      </c>
      <c r="K21" s="12">
        <v>0</v>
      </c>
      <c r="L21" s="12">
        <v>0</v>
      </c>
      <c r="M21" s="12">
        <v>24</v>
      </c>
      <c r="N21" s="12">
        <v>0</v>
      </c>
      <c r="O21" s="12">
        <v>0</v>
      </c>
      <c r="P21" s="12">
        <v>19</v>
      </c>
      <c r="Q21" s="12">
        <v>0</v>
      </c>
      <c r="R21" s="12">
        <v>0</v>
      </c>
      <c r="S21" s="12">
        <v>19</v>
      </c>
      <c r="T21" s="12">
        <v>0</v>
      </c>
      <c r="U21" s="12">
        <v>5</v>
      </c>
      <c r="V21" s="12">
        <v>4700</v>
      </c>
      <c r="W21" s="12" t="s">
        <v>68</v>
      </c>
      <c r="X21" s="12" t="s">
        <v>119</v>
      </c>
      <c r="Y21" s="12" t="s">
        <v>120</v>
      </c>
      <c r="Z21" s="12" t="s">
        <v>121</v>
      </c>
      <c r="AA21" s="12">
        <v>1</v>
      </c>
      <c r="AB21" s="1"/>
      <c r="AC21" s="1"/>
    </row>
    <row r="22" spans="1:29" s="17" customFormat="1" ht="72" x14ac:dyDescent="0.3">
      <c r="A22" s="12">
        <v>13</v>
      </c>
      <c r="B22" s="12" t="s">
        <v>52</v>
      </c>
      <c r="C22" s="12" t="s">
        <v>67</v>
      </c>
      <c r="D22" s="12" t="s">
        <v>122</v>
      </c>
      <c r="E22" s="12" t="s">
        <v>63</v>
      </c>
      <c r="F22" s="12" t="s">
        <v>123</v>
      </c>
      <c r="G22" s="12" t="s">
        <v>124</v>
      </c>
      <c r="H22" s="12" t="s">
        <v>35</v>
      </c>
      <c r="I22" s="12">
        <v>2.27</v>
      </c>
      <c r="J22" s="12" t="s">
        <v>122</v>
      </c>
      <c r="K22" s="12">
        <v>0</v>
      </c>
      <c r="L22" s="12">
        <v>0</v>
      </c>
      <c r="M22" s="12">
        <v>1</v>
      </c>
      <c r="N22" s="12">
        <v>0</v>
      </c>
      <c r="O22" s="12">
        <v>0</v>
      </c>
      <c r="P22" s="12">
        <v>0</v>
      </c>
      <c r="Q22" s="12">
        <v>0</v>
      </c>
      <c r="R22" s="12">
        <v>0</v>
      </c>
      <c r="S22" s="12">
        <v>0</v>
      </c>
      <c r="T22" s="12">
        <v>0</v>
      </c>
      <c r="U22" s="12">
        <v>1</v>
      </c>
      <c r="V22" s="12">
        <v>350</v>
      </c>
      <c r="W22" s="12" t="s">
        <v>68</v>
      </c>
      <c r="X22" s="12" t="s">
        <v>125</v>
      </c>
      <c r="Y22" s="12" t="s">
        <v>126</v>
      </c>
      <c r="Z22" s="12" t="s">
        <v>69</v>
      </c>
      <c r="AA22" s="12">
        <v>0</v>
      </c>
      <c r="AB22" s="1"/>
      <c r="AC22" s="1"/>
    </row>
    <row r="23" spans="1:29" s="17" customFormat="1" ht="72" x14ac:dyDescent="0.3">
      <c r="A23" s="12">
        <v>14</v>
      </c>
      <c r="B23" s="12" t="s">
        <v>52</v>
      </c>
      <c r="C23" s="12" t="s">
        <v>67</v>
      </c>
      <c r="D23" s="12" t="s">
        <v>127</v>
      </c>
      <c r="E23" s="12" t="s">
        <v>63</v>
      </c>
      <c r="F23" s="12" t="s">
        <v>128</v>
      </c>
      <c r="G23" s="12" t="s">
        <v>129</v>
      </c>
      <c r="H23" s="12" t="s">
        <v>35</v>
      </c>
      <c r="I23" s="12">
        <v>2.1</v>
      </c>
      <c r="J23" s="12" t="s">
        <v>127</v>
      </c>
      <c r="K23" s="12">
        <v>0</v>
      </c>
      <c r="L23" s="12">
        <v>0</v>
      </c>
      <c r="M23" s="12">
        <v>1</v>
      </c>
      <c r="N23" s="12">
        <v>0</v>
      </c>
      <c r="O23" s="12">
        <v>0</v>
      </c>
      <c r="P23" s="12">
        <v>0</v>
      </c>
      <c r="Q23" s="12">
        <v>0</v>
      </c>
      <c r="R23" s="12">
        <v>0</v>
      </c>
      <c r="S23" s="12">
        <v>0</v>
      </c>
      <c r="T23" s="12">
        <v>0</v>
      </c>
      <c r="U23" s="12">
        <v>1</v>
      </c>
      <c r="V23" s="12">
        <v>180</v>
      </c>
      <c r="W23" s="12" t="s">
        <v>130</v>
      </c>
      <c r="X23" s="12" t="s">
        <v>131</v>
      </c>
      <c r="Y23" s="12" t="s">
        <v>126</v>
      </c>
      <c r="Z23" s="12" t="s">
        <v>69</v>
      </c>
      <c r="AA23" s="12">
        <v>0</v>
      </c>
      <c r="AB23" s="1"/>
      <c r="AC23" s="1"/>
    </row>
    <row r="24" spans="1:29" s="17" customFormat="1" ht="43.2" x14ac:dyDescent="0.3">
      <c r="A24" s="12">
        <v>15</v>
      </c>
      <c r="B24" s="12" t="s">
        <v>52</v>
      </c>
      <c r="C24" s="12" t="s">
        <v>67</v>
      </c>
      <c r="D24" s="12" t="s">
        <v>132</v>
      </c>
      <c r="E24" s="12" t="s">
        <v>62</v>
      </c>
      <c r="F24" s="12" t="s">
        <v>133</v>
      </c>
      <c r="G24" s="12" t="s">
        <v>134</v>
      </c>
      <c r="H24" s="12" t="s">
        <v>35</v>
      </c>
      <c r="I24" s="12">
        <v>1.03</v>
      </c>
      <c r="J24" s="12" t="s">
        <v>132</v>
      </c>
      <c r="K24" s="12">
        <v>0</v>
      </c>
      <c r="L24" s="12">
        <v>0</v>
      </c>
      <c r="M24" s="12">
        <v>1</v>
      </c>
      <c r="N24" s="12">
        <v>0</v>
      </c>
      <c r="O24" s="12">
        <v>0</v>
      </c>
      <c r="P24" s="12">
        <v>0</v>
      </c>
      <c r="Q24" s="12">
        <v>0</v>
      </c>
      <c r="R24" s="12">
        <v>0</v>
      </c>
      <c r="S24" s="12">
        <v>0</v>
      </c>
      <c r="T24" s="12">
        <v>0</v>
      </c>
      <c r="U24" s="12">
        <v>1</v>
      </c>
      <c r="V24" s="12">
        <v>200</v>
      </c>
      <c r="W24" s="12" t="s">
        <v>135</v>
      </c>
      <c r="X24" s="12" t="s">
        <v>136</v>
      </c>
      <c r="Y24" s="12" t="s">
        <v>137</v>
      </c>
      <c r="Z24" s="12" t="s">
        <v>138</v>
      </c>
      <c r="AA24" s="12">
        <v>0</v>
      </c>
      <c r="AB24" s="1"/>
      <c r="AC24" s="1"/>
    </row>
    <row r="25" spans="1:29" s="17" customFormat="1" ht="43.2" x14ac:dyDescent="0.3">
      <c r="A25" s="12">
        <v>16</v>
      </c>
      <c r="B25" s="12" t="s">
        <v>52</v>
      </c>
      <c r="C25" s="12" t="s">
        <v>71</v>
      </c>
      <c r="D25" s="12" t="s">
        <v>139</v>
      </c>
      <c r="E25" s="12" t="s">
        <v>64</v>
      </c>
      <c r="F25" s="12" t="s">
        <v>140</v>
      </c>
      <c r="G25" s="12" t="s">
        <v>141</v>
      </c>
      <c r="H25" s="12" t="s">
        <v>35</v>
      </c>
      <c r="I25" s="12">
        <v>6.15</v>
      </c>
      <c r="J25" s="12" t="s">
        <v>142</v>
      </c>
      <c r="K25" s="12">
        <v>0</v>
      </c>
      <c r="L25" s="12">
        <v>0</v>
      </c>
      <c r="M25" s="12">
        <v>51</v>
      </c>
      <c r="N25" s="12">
        <v>0</v>
      </c>
      <c r="O25" s="12">
        <v>0</v>
      </c>
      <c r="P25" s="12">
        <v>51</v>
      </c>
      <c r="Q25" s="12">
        <v>0</v>
      </c>
      <c r="R25" s="12">
        <v>0</v>
      </c>
      <c r="S25" s="12">
        <v>0</v>
      </c>
      <c r="T25" s="12">
        <v>51</v>
      </c>
      <c r="U25" s="12">
        <v>0</v>
      </c>
      <c r="V25" s="12">
        <v>200</v>
      </c>
      <c r="W25" s="12"/>
      <c r="X25" s="12" t="s">
        <v>143</v>
      </c>
      <c r="Y25" s="12" t="s">
        <v>144</v>
      </c>
      <c r="Z25" s="12" t="s">
        <v>65</v>
      </c>
      <c r="AA25" s="12">
        <v>0</v>
      </c>
      <c r="AB25" s="1"/>
      <c r="AC25" s="1"/>
    </row>
    <row r="26" spans="1:29" s="17" customFormat="1" ht="43.2" x14ac:dyDescent="0.3">
      <c r="A26" s="12">
        <v>17</v>
      </c>
      <c r="B26" s="12" t="s">
        <v>52</v>
      </c>
      <c r="C26" s="12" t="s">
        <v>53</v>
      </c>
      <c r="D26" s="12" t="s">
        <v>66</v>
      </c>
      <c r="E26" s="12" t="s">
        <v>64</v>
      </c>
      <c r="F26" s="12" t="s">
        <v>145</v>
      </c>
      <c r="G26" s="12" t="s">
        <v>146</v>
      </c>
      <c r="H26" s="12" t="s">
        <v>36</v>
      </c>
      <c r="I26" s="12">
        <v>0.1</v>
      </c>
      <c r="J26" s="12" t="s">
        <v>66</v>
      </c>
      <c r="K26" s="12">
        <v>0</v>
      </c>
      <c r="L26" s="12">
        <v>0</v>
      </c>
      <c r="M26" s="12">
        <v>3</v>
      </c>
      <c r="N26" s="12">
        <v>0</v>
      </c>
      <c r="O26" s="12">
        <v>0</v>
      </c>
      <c r="P26" s="12">
        <v>3</v>
      </c>
      <c r="Q26" s="12">
        <v>0</v>
      </c>
      <c r="R26" s="12">
        <v>0</v>
      </c>
      <c r="S26" s="12">
        <v>0</v>
      </c>
      <c r="T26" s="12">
        <v>3</v>
      </c>
      <c r="U26" s="12">
        <v>0</v>
      </c>
      <c r="V26" s="12">
        <v>80</v>
      </c>
      <c r="W26" s="12"/>
      <c r="X26" s="12" t="s">
        <v>147</v>
      </c>
      <c r="Y26" s="12"/>
      <c r="Z26" s="12"/>
      <c r="AA26" s="12">
        <v>1</v>
      </c>
      <c r="AB26" s="1"/>
      <c r="AC26" s="1"/>
    </row>
    <row r="28" spans="1:29" ht="15" thickBot="1" x14ac:dyDescent="0.35"/>
    <row r="29" spans="1:29" ht="32.25" customHeight="1" thickBot="1" x14ac:dyDescent="0.35">
      <c r="A29" s="27" t="s">
        <v>48</v>
      </c>
      <c r="B29" s="28"/>
      <c r="C29" s="28"/>
      <c r="D29" s="28"/>
      <c r="E29" s="28"/>
      <c r="F29" s="28"/>
      <c r="G29" s="29"/>
      <c r="H29" s="4" t="s">
        <v>49</v>
      </c>
      <c r="I29" s="5">
        <f>SUM(I10:I26)</f>
        <v>26.997000000000007</v>
      </c>
      <c r="J29" s="4" t="s">
        <v>54</v>
      </c>
      <c r="K29" s="5" t="s">
        <v>54</v>
      </c>
      <c r="L29" s="5" t="s">
        <v>54</v>
      </c>
      <c r="M29" s="22">
        <f>SUM(M10:M26)</f>
        <v>92</v>
      </c>
      <c r="N29" s="4">
        <f>SUM(N10:N26)</f>
        <v>0</v>
      </c>
      <c r="O29" s="4">
        <f>SUM(O10:O26)</f>
        <v>0</v>
      </c>
      <c r="P29" s="4">
        <f>SUM(P10:P26)</f>
        <v>81</v>
      </c>
      <c r="Q29" s="4">
        <f>SUM(Q10:Q26)</f>
        <v>0</v>
      </c>
      <c r="R29" s="4">
        <f>SUM(R10:R26)</f>
        <v>0</v>
      </c>
      <c r="S29" s="4">
        <f>SUM(S10:S26)</f>
        <v>27</v>
      </c>
      <c r="T29" s="4">
        <f>SUM(T10:T26)</f>
        <v>54</v>
      </c>
      <c r="U29" s="4">
        <f>SUM(U10:U26)</f>
        <v>11</v>
      </c>
      <c r="V29" s="4">
        <f>SUM(V10:V26)</f>
        <v>7272</v>
      </c>
      <c r="W29" s="14"/>
      <c r="X29" s="5" t="s">
        <v>54</v>
      </c>
      <c r="Y29" s="5" t="s">
        <v>54</v>
      </c>
      <c r="Z29" s="5" t="s">
        <v>54</v>
      </c>
      <c r="AA29" s="5" t="s">
        <v>59</v>
      </c>
    </row>
    <row r="30" spans="1:29" ht="15" thickBot="1" x14ac:dyDescent="0.35">
      <c r="A30" s="27" t="s">
        <v>55</v>
      </c>
      <c r="B30" s="28"/>
      <c r="C30" s="28"/>
      <c r="D30" s="28"/>
      <c r="E30" s="28"/>
      <c r="F30" s="28"/>
      <c r="G30" s="29"/>
      <c r="H30" s="4" t="s">
        <v>36</v>
      </c>
      <c r="I30" s="19">
        <f>SUMIF($H$10:$H$26,"П",I10:I26)</f>
        <v>11.998000000000001</v>
      </c>
      <c r="J30" s="14" t="s">
        <v>54</v>
      </c>
      <c r="K30" s="14" t="s">
        <v>54</v>
      </c>
      <c r="L30" s="14" t="s">
        <v>54</v>
      </c>
      <c r="M30" s="23">
        <f>SUMIF($H$10:$H$26,"П",M10:M26)</f>
        <v>12</v>
      </c>
      <c r="N30" s="25">
        <f>SUMIF($H$10:$H$26,"П",N10:N26)</f>
        <v>0</v>
      </c>
      <c r="O30" s="25">
        <f>SUMIF($H$10:$H$26,"П",O10:O26)</f>
        <v>0</v>
      </c>
      <c r="P30" s="25">
        <f>SUMIF($H$10:$H$26,"П",P10:P26)</f>
        <v>11</v>
      </c>
      <c r="Q30" s="25">
        <f>SUMIF($H$10:$H$26,"П",Q10:Q26)</f>
        <v>0</v>
      </c>
      <c r="R30" s="25">
        <f>SUMIF($H$10:$H$26,"П",R10:R26)</f>
        <v>0</v>
      </c>
      <c r="S30" s="25">
        <f>SUMIF($H$10:$H$26,"П",S10:S26)</f>
        <v>8</v>
      </c>
      <c r="T30" s="25">
        <f>SUMIF($H$10:$H$26,"П",T10:T26)</f>
        <v>3</v>
      </c>
      <c r="U30" s="25">
        <f>SUMIF($H$10:$H$26,"П",U10:U26)</f>
        <v>1</v>
      </c>
      <c r="V30" s="25">
        <f>SUMIF($H$10:$H$26,"П",V10:V26)</f>
        <v>1262</v>
      </c>
      <c r="W30" s="14"/>
      <c r="X30" s="5" t="s">
        <v>54</v>
      </c>
      <c r="Y30" s="5" t="s">
        <v>54</v>
      </c>
      <c r="Z30" s="5" t="s">
        <v>54</v>
      </c>
      <c r="AA30" s="5">
        <v>1</v>
      </c>
    </row>
    <row r="31" spans="1:29" ht="15" thickBot="1" x14ac:dyDescent="0.35">
      <c r="A31" s="27" t="s">
        <v>56</v>
      </c>
      <c r="B31" s="28"/>
      <c r="C31" s="28"/>
      <c r="D31" s="28"/>
      <c r="E31" s="28"/>
      <c r="F31" s="28"/>
      <c r="G31" s="29"/>
      <c r="H31" s="4" t="s">
        <v>50</v>
      </c>
      <c r="I31" s="20">
        <f>SUMIF($H$10:$H$26,"А",I10:I26)</f>
        <v>0</v>
      </c>
      <c r="J31" s="14" t="s">
        <v>54</v>
      </c>
      <c r="K31" s="14" t="s">
        <v>54</v>
      </c>
      <c r="L31" s="14" t="s">
        <v>54</v>
      </c>
      <c r="M31" s="23">
        <f>SUMIF($H$10:$H$26,"А",M10:M26)</f>
        <v>0</v>
      </c>
      <c r="N31" s="25">
        <f>SUMIF($H$10:$H$26,"А",N10:N26)</f>
        <v>0</v>
      </c>
      <c r="O31" s="25">
        <f>SUMIF($H$10:$H$26,"А",O10:O26)</f>
        <v>0</v>
      </c>
      <c r="P31" s="25">
        <f>SUMIF($H$10:$H$26,"А",P10:P26)</f>
        <v>0</v>
      </c>
      <c r="Q31" s="25">
        <f>SUMIF($H$10:$H$26,"А",Q10:Q26)</f>
        <v>0</v>
      </c>
      <c r="R31" s="25">
        <f>SUMIF($H$10:$H$26,"А",R10:R26)</f>
        <v>0</v>
      </c>
      <c r="S31" s="25">
        <f>SUMIF($H$10:$H$26,"А",S10:S26)</f>
        <v>0</v>
      </c>
      <c r="T31" s="25">
        <f>SUMIF($H$10:$H$26,"А",T10:T26)</f>
        <v>0</v>
      </c>
      <c r="U31" s="25">
        <f>SUMIF($H$10:$H$26,"А",U10:U26)</f>
        <v>0</v>
      </c>
      <c r="V31" s="25">
        <f>SUMIF($H$10:$H$26,"А",V10:V26)</f>
        <v>0</v>
      </c>
      <c r="W31" s="14"/>
      <c r="X31" s="5" t="s">
        <v>54</v>
      </c>
      <c r="Y31" s="5" t="s">
        <v>54</v>
      </c>
      <c r="Z31" s="5" t="s">
        <v>54</v>
      </c>
      <c r="AA31" s="5">
        <v>0</v>
      </c>
    </row>
    <row r="32" spans="1:29" ht="15" thickBot="1" x14ac:dyDescent="0.35">
      <c r="A32" s="27" t="s">
        <v>57</v>
      </c>
      <c r="B32" s="28"/>
      <c r="C32" s="28"/>
      <c r="D32" s="28"/>
      <c r="E32" s="28"/>
      <c r="F32" s="28"/>
      <c r="G32" s="29"/>
      <c r="H32" s="4" t="s">
        <v>35</v>
      </c>
      <c r="I32" s="20">
        <f>SUMIF($H$10:$H$26,"В",I10:I26)</f>
        <v>14.999000000000001</v>
      </c>
      <c r="J32" s="13" t="s">
        <v>54</v>
      </c>
      <c r="K32" s="14" t="s">
        <v>54</v>
      </c>
      <c r="L32" s="14" t="s">
        <v>54</v>
      </c>
      <c r="M32" s="23">
        <f>SUMIF($H$10:$H$26,"В",M10:M26)</f>
        <v>80</v>
      </c>
      <c r="N32" s="25">
        <f>SUMIF($H$10:$H$26,"В",N10:N26)</f>
        <v>0</v>
      </c>
      <c r="O32" s="25">
        <f>SUMIF($H$10:$H$26,"В",O10:O26)</f>
        <v>0</v>
      </c>
      <c r="P32" s="25">
        <f>SUMIF($H$10:$H$26,"В",P10:P26)</f>
        <v>70</v>
      </c>
      <c r="Q32" s="25">
        <f>SUMIF($H$10:$H$26,"В",Q10:Q26)</f>
        <v>0</v>
      </c>
      <c r="R32" s="25">
        <f>SUMIF($H$10:$H$26,"В",R10:R26)</f>
        <v>0</v>
      </c>
      <c r="S32" s="25">
        <f>SUMIF($H$10:$H$26,"В",S10:S26)</f>
        <v>19</v>
      </c>
      <c r="T32" s="25">
        <f>SUMIF($H$10:$H$26,"В",T10:T26)</f>
        <v>51</v>
      </c>
      <c r="U32" s="25">
        <f>SUMIF($H$10:$H$26,"В",U10:U26)</f>
        <v>10</v>
      </c>
      <c r="V32" s="25">
        <f>SUMIF($H$10:$H$26,"В",V10:V26)</f>
        <v>6010</v>
      </c>
      <c r="W32" s="14"/>
      <c r="X32" s="5" t="s">
        <v>54</v>
      </c>
      <c r="Y32" s="5" t="s">
        <v>54</v>
      </c>
      <c r="Z32" s="5" t="s">
        <v>54</v>
      </c>
      <c r="AA32" s="5">
        <v>0</v>
      </c>
    </row>
    <row r="33" spans="1:27" ht="26.25" customHeight="1" thickBot="1" x14ac:dyDescent="0.35">
      <c r="A33" s="27" t="s">
        <v>58</v>
      </c>
      <c r="B33" s="28"/>
      <c r="C33" s="28"/>
      <c r="D33" s="28"/>
      <c r="E33" s="28"/>
      <c r="F33" s="28"/>
      <c r="G33" s="29"/>
      <c r="H33" s="18" t="s">
        <v>51</v>
      </c>
      <c r="I33" s="21">
        <f>SUMIF($H$10:$H$26,"В1",I10:I26)</f>
        <v>0</v>
      </c>
      <c r="J33" s="3" t="s">
        <v>54</v>
      </c>
      <c r="K33" s="3" t="s">
        <v>54</v>
      </c>
      <c r="L33" s="3" t="s">
        <v>54</v>
      </c>
      <c r="M33" s="24">
        <f>SUMIF($H$10:$H$26,"В1",M10:M26)</f>
        <v>0</v>
      </c>
      <c r="N33" s="26">
        <f>SUMIF($H$10:$H$26,"В1",N10:N26)</f>
        <v>0</v>
      </c>
      <c r="O33" s="26">
        <f>SUMIF($H$10:$H$26,"В1",O10:O26)</f>
        <v>0</v>
      </c>
      <c r="P33" s="26">
        <f>SUMIF($H$10:$H$26,"В1",P10:P26)</f>
        <v>0</v>
      </c>
      <c r="Q33" s="26">
        <f>SUMIF($H$10:$H$26,"В1",Q10:Q26)</f>
        <v>0</v>
      </c>
      <c r="R33" s="26">
        <f>SUMIF($H$10:$H$26,"В1",R10:R26)</f>
        <v>0</v>
      </c>
      <c r="S33" s="26">
        <f>SUMIF($H$10:$H$26,"В1",S10:S26)</f>
        <v>0</v>
      </c>
      <c r="T33" s="26">
        <f>SUMIF($H$10:$H$26,"В1",T10:T26)</f>
        <v>0</v>
      </c>
      <c r="U33" s="26">
        <f>SUMIF($H$10:$H$26,"В1",U10:U26)</f>
        <v>0</v>
      </c>
      <c r="V33" s="26">
        <f>SUMIF($H$10:$H$26,"В1",V10:V26)</f>
        <v>0</v>
      </c>
      <c r="W33" s="3"/>
      <c r="X33" s="2" t="s">
        <v>54</v>
      </c>
      <c r="Y33" s="2" t="s">
        <v>54</v>
      </c>
      <c r="Z33" s="2" t="s">
        <v>54</v>
      </c>
      <c r="AA33" s="2">
        <v>1</v>
      </c>
    </row>
  </sheetData>
  <autoFilter ref="A9:AC26" xr:uid="{00000000-0001-0000-0100-000000000000}"/>
  <mergeCells count="34">
    <mergeCell ref="U1:V1"/>
    <mergeCell ref="A2:T2"/>
    <mergeCell ref="A3:T3"/>
    <mergeCell ref="A5:I5"/>
    <mergeCell ref="J5:V5"/>
    <mergeCell ref="AA5:AA8"/>
    <mergeCell ref="A6:A8"/>
    <mergeCell ref="B6:B8"/>
    <mergeCell ref="C6:C8"/>
    <mergeCell ref="D6:D8"/>
    <mergeCell ref="E6:E8"/>
    <mergeCell ref="F6:F8"/>
    <mergeCell ref="G6:G8"/>
    <mergeCell ref="H6:H8"/>
    <mergeCell ref="I6:I8"/>
    <mergeCell ref="X5:Z6"/>
    <mergeCell ref="W5:W8"/>
    <mergeCell ref="J6:J8"/>
    <mergeCell ref="K6:K8"/>
    <mergeCell ref="L6:L8"/>
    <mergeCell ref="M6:U6"/>
    <mergeCell ref="A33:G33"/>
    <mergeCell ref="Y7:Y8"/>
    <mergeCell ref="Z7:Z8"/>
    <mergeCell ref="A29:G29"/>
    <mergeCell ref="A30:G30"/>
    <mergeCell ref="A31:G31"/>
    <mergeCell ref="A32:G32"/>
    <mergeCell ref="V6:V8"/>
    <mergeCell ref="M7:M8"/>
    <mergeCell ref="N7:P7"/>
    <mergeCell ref="Q7:T7"/>
    <mergeCell ref="U7:U8"/>
    <mergeCell ref="X7:X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Лист2</vt:lpstr>
      <vt:lpstr>4 квартал 2023</vt:lpstr>
      <vt:lpstr>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Valeriy Raznomazov</dc:creator>
  <cp:lastModifiedBy>ДА</cp:lastModifiedBy>
  <cp:lastPrinted>2021-02-19T10:18:21Z</cp:lastPrinted>
  <dcterms:created xsi:type="dcterms:W3CDTF">2017-02-13T15:22:59Z</dcterms:created>
  <dcterms:modified xsi:type="dcterms:W3CDTF">2023-12-31T07:03:01Z</dcterms:modified>
</cp:coreProperties>
</file>