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\share\МИАССЭНЕРГОСТРОЙ\Раскрытие информации\2022\Квартальный\"/>
    </mc:Choice>
  </mc:AlternateContent>
  <xr:revisionPtr revIDLastSave="0" documentId="8_{99B3879E-FD14-4627-BCEB-FFB6CA701531}" xr6:coauthVersionLast="45" xr6:coauthVersionMax="45" xr10:uidLastSave="{00000000-0000-0000-0000-000000000000}"/>
  <bookViews>
    <workbookView xWindow="-110" yWindow="-110" windowWidth="25820" windowHeight="10420" firstSheet="1" activeTab="1" xr2:uid="{00000000-000D-0000-FFFF-FFFF00000000}"/>
  </bookViews>
  <sheets>
    <sheet name="Лист2" sheetId="2" state="hidden" r:id="rId1"/>
    <sheet name="1 квартал 2022" sheetId="4" r:id="rId2"/>
  </sheets>
  <definedNames>
    <definedName name="M">Лист2!$B$2:$B$13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8" i="4" l="1"/>
  <c r="V39" i="4"/>
  <c r="V40" i="4"/>
  <c r="V41" i="4"/>
  <c r="V42" i="4"/>
  <c r="U38" i="4"/>
  <c r="U39" i="4"/>
  <c r="U40" i="4"/>
  <c r="U41" i="4"/>
  <c r="U42" i="4"/>
  <c r="T38" i="4"/>
  <c r="T39" i="4"/>
  <c r="T40" i="4"/>
  <c r="T41" i="4"/>
  <c r="T42" i="4"/>
  <c r="S38" i="4"/>
  <c r="S39" i="4"/>
  <c r="S40" i="4"/>
  <c r="S41" i="4"/>
  <c r="S42" i="4"/>
  <c r="R38" i="4"/>
  <c r="R39" i="4"/>
  <c r="R40" i="4"/>
  <c r="R41" i="4"/>
  <c r="R42" i="4"/>
  <c r="Q38" i="4"/>
  <c r="Q39" i="4"/>
  <c r="Q40" i="4"/>
  <c r="Q41" i="4"/>
  <c r="Q42" i="4"/>
  <c r="P38" i="4"/>
  <c r="O38" i="4"/>
  <c r="N38" i="4"/>
  <c r="P42" i="4"/>
  <c r="P41" i="4"/>
  <c r="P40" i="4"/>
  <c r="P39" i="4"/>
  <c r="O42" i="4"/>
  <c r="O41" i="4"/>
  <c r="O40" i="4"/>
  <c r="O39" i="4"/>
  <c r="N42" i="4"/>
  <c r="N41" i="4"/>
  <c r="M40" i="4"/>
  <c r="N39" i="4"/>
  <c r="M42" i="4"/>
  <c r="M41" i="4"/>
  <c r="M39" i="4"/>
  <c r="M38" i="4"/>
  <c r="I42" i="4"/>
  <c r="I41" i="4"/>
  <c r="I40" i="4"/>
  <c r="I39" i="4"/>
  <c r="I38" i="4"/>
  <c r="N40" i="4" l="1"/>
</calcChain>
</file>

<file path=xl/sharedStrings.xml><?xml version="1.0" encoding="utf-8"?>
<sst xmlns="http://schemas.openxmlformats.org/spreadsheetml/2006/main" count="341" uniqueCount="183">
  <si>
    <t>ноябрь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</si>
  <si>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</si>
  <si>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</si>
  <si>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</si>
  <si>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</si>
  <si>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</si>
  <si>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</si>
  <si>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</si>
  <si>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</si>
  <si>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</si>
  <si>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</si>
  <si>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</si>
  <si>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</si>
  <si>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</si>
  <si>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</si>
  <si>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</si>
  <si>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</si>
  <si>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</si>
  <si>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</si>
  <si>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</si>
  <si>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</si>
  <si>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</si>
  <si>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</si>
  <si>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</si>
  <si>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</si>
  <si>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</si>
  <si>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</si>
  <si>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</si>
  <si>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</si>
  <si>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</si>
  <si>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</si>
  <si>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</si>
  <si>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</si>
  <si>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</si>
  <si>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</si>
  <si>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</t>
  </si>
  <si>
    <t>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</si>
  <si>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</si>
  <si>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</si>
  <si>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</si>
  <si>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</si>
  <si>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</si>
  <si>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</si>
  <si>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</si>
  <si>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</si>
  <si>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</si>
  <si>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</si>
  <si>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</si>
  <si>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ИТОГО по всем прекращениям передачи электрической энергии за отчетный период:</t>
  </si>
  <si>
    <t>И</t>
  </si>
  <si>
    <t>А</t>
  </si>
  <si>
    <t>В1</t>
  </si>
  <si>
    <t>ООО "МиассЭнергоСтрой"</t>
  </si>
  <si>
    <t>ООО «МиассЭнергоСтрой»</t>
  </si>
  <si>
    <t>ТП</t>
  </si>
  <si>
    <t>x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</si>
  <si>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</si>
  <si>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</si>
  <si>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</si>
  <si>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</si>
  <si>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0;1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</si>
  <si>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</si>
  <si>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</si>
  <si>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4.13</t>
  </si>
  <si>
    <t>ТП-32</t>
  </si>
  <si>
    <t>КВЛ</t>
  </si>
  <si>
    <t>Отпайка ВЛ 6 кВ ф.Кошкуль-Дачный от опоры №42</t>
  </si>
  <si>
    <t>6 (6,3)</t>
  </si>
  <si>
    <t>08,04 2022.01.02</t>
  </si>
  <si>
    <t>08,17 2022.01.02</t>
  </si>
  <si>
    <t>ТП №131</t>
  </si>
  <si>
    <t xml:space="preserve">филиал ОАО "МРСК-Урала" - "Челябэнерго"
</t>
  </si>
  <si>
    <t>12; 02.01.22, 08:04</t>
  </si>
  <si>
    <t>3.4.9.1</t>
  </si>
  <si>
    <t>КВЛ 10 кВ ф.Город 4</t>
  </si>
  <si>
    <t>10 (10.5)</t>
  </si>
  <si>
    <t>00,25 2022.01.15</t>
  </si>
  <si>
    <t>00,26 2022.01.15</t>
  </si>
  <si>
    <t>ТП-12</t>
  </si>
  <si>
    <t>17; 15.01.22, 00:25</t>
  </si>
  <si>
    <t>ТП-2</t>
  </si>
  <si>
    <t>09,49 2022.01.17</t>
  </si>
  <si>
    <t>10,13 2022.01.17</t>
  </si>
  <si>
    <t>1; 17.01.22, 09:49</t>
  </si>
  <si>
    <t>ТП-377п</t>
  </si>
  <si>
    <t>15,06 2022.01.17</t>
  </si>
  <si>
    <t>15,38 2022.01.17</t>
  </si>
  <si>
    <t>ТП-377п, Т-1</t>
  </si>
  <si>
    <t>8; 04.02.22, 15:06</t>
  </si>
  <si>
    <t>14,04 2022.01.24</t>
  </si>
  <si>
    <t>18,44 2022.01.24</t>
  </si>
  <si>
    <t>КВЛ 10 кВ ф.ТП-58</t>
  </si>
  <si>
    <t>17; 24.01.22, 14:04</t>
  </si>
  <si>
    <t>КВЛ 6 кВ Плановый</t>
  </si>
  <si>
    <t>11,13 2022.01.26</t>
  </si>
  <si>
    <t>12,37 2022.01.26</t>
  </si>
  <si>
    <t>ТП-346п, ТП-2561</t>
  </si>
  <si>
    <t>55; 26.01.22, 11:13</t>
  </si>
  <si>
    <t>ТП-5</t>
  </si>
  <si>
    <t>10,26 2022.01.28</t>
  </si>
  <si>
    <t>11,34 2022.01.28</t>
  </si>
  <si>
    <t>КВЛ 0,4 кВ ф.дет.сад</t>
  </si>
  <si>
    <t>28; 28.01.22, 10:26</t>
  </si>
  <si>
    <t>ТП-328п</t>
  </si>
  <si>
    <t>10,17 2022.01.31</t>
  </si>
  <si>
    <t>11,50 2022.01.31</t>
  </si>
  <si>
    <t>ТП-328п, Т-1</t>
  </si>
  <si>
    <t>9; 31.01.22, 10:17</t>
  </si>
  <si>
    <t>КВЛ 6 кВ Рощино</t>
  </si>
  <si>
    <t>13,00 2022.01.31</t>
  </si>
  <si>
    <t>16,21 2022.01.31</t>
  </si>
  <si>
    <t>14; 31.01.22, 13:00</t>
  </si>
  <si>
    <t>ТП-362п</t>
  </si>
  <si>
    <t>11,47 2022.02.08</t>
  </si>
  <si>
    <t>13,50 2022.02.08</t>
  </si>
  <si>
    <t>КВЛ 0,4 кВ ф.ул. 40 лет победы</t>
  </si>
  <si>
    <t>34; 08.02.22, 11:47</t>
  </si>
  <si>
    <t>3.4.12.2</t>
  </si>
  <si>
    <t>КВЛ 10 кВ Рощино</t>
  </si>
  <si>
    <t>10,12 2022.02.17</t>
  </si>
  <si>
    <t>13,15 2022.02.17</t>
  </si>
  <si>
    <t>ТП-328п, ТП-329п</t>
  </si>
  <si>
    <t>23; 17.02.22, 10:33</t>
  </si>
  <si>
    <t>11,10 2022.02.24</t>
  </si>
  <si>
    <t>11,32 2022.02.24</t>
  </si>
  <si>
    <t>34; 24.02.22, 11:10</t>
  </si>
  <si>
    <t>КВЛ 6 кВ ф.Плановый</t>
  </si>
  <si>
    <t>12,40 2022.03.01</t>
  </si>
  <si>
    <t>14,16 2022.03.01</t>
  </si>
  <si>
    <t>ТП-2561, ТП-346п</t>
  </si>
  <si>
    <t>3; 01.03.22, 12:40</t>
  </si>
  <si>
    <t>ТП-2, ф. 0,4 кВ Ленина 2,4,4а,6</t>
  </si>
  <si>
    <t>10,18 2022.03.05</t>
  </si>
  <si>
    <t>11,20 2022.03.05</t>
  </si>
  <si>
    <t xml:space="preserve">КВЛ 0,4 кВ Ленина 2,4,4а,6 </t>
  </si>
  <si>
    <t>3; 05.03.22, 10:18</t>
  </si>
  <si>
    <t>ТП-2, ф. 0,4 кВ Ленина 6а,8,10</t>
  </si>
  <si>
    <t>КВЛ 0,4 кВ Ленина 6а,8,10</t>
  </si>
  <si>
    <t>КВЛ 6 кВ ф.Мирный</t>
  </si>
  <si>
    <t>09,16 2022.03.16</t>
  </si>
  <si>
    <t>10,06 2022.03.16</t>
  </si>
  <si>
    <t>ТП-3516, ТП-3517, ТП-3518</t>
  </si>
  <si>
    <t>37; 16.03.22, 09:16</t>
  </si>
  <si>
    <t>17,09 2022.03.16</t>
  </si>
  <si>
    <t>18,13 2022.03.16</t>
  </si>
  <si>
    <t>42; 16.03.22, 17:09</t>
  </si>
  <si>
    <t>22,40 2022.03.16</t>
  </si>
  <si>
    <t>22,50 2022.03.16</t>
  </si>
  <si>
    <t>52; 16.03.22, 22:40</t>
  </si>
  <si>
    <t>ТП-328п, ф. 0,4 кВ Тенистая</t>
  </si>
  <si>
    <t>11,30 2022.03.18</t>
  </si>
  <si>
    <t>12,43 2022.03.18</t>
  </si>
  <si>
    <t>КВЛ 0,4 кВ Тенистая</t>
  </si>
  <si>
    <t>18; 18.03.22, 11:30</t>
  </si>
  <si>
    <t>ТП-329п, ф. 0,4 кВ Степная</t>
  </si>
  <si>
    <t>13,16 2022.03.18</t>
  </si>
  <si>
    <t>14,26 2022.03.18</t>
  </si>
  <si>
    <t>КВЛ 0,4 кВ Степная</t>
  </si>
  <si>
    <t>21; 18.03.22, 13:16</t>
  </si>
  <si>
    <t>КВЛ 10 кВ ф.Рощино</t>
  </si>
  <si>
    <t>10 (10,5)</t>
  </si>
  <si>
    <t>09,30 2022.03.25</t>
  </si>
  <si>
    <t>11,22 2022.03.25</t>
  </si>
  <si>
    <t>27; 25.03.22, 09:30</t>
  </si>
  <si>
    <t>КВЛ 10 кВ ф.Ремзавод</t>
  </si>
  <si>
    <t>10,23 2022.03.25</t>
  </si>
  <si>
    <t>15,06 2022.03.25</t>
  </si>
  <si>
    <t>ТП-1, ТП-3, ТП-5, ТП-7, ТП-8</t>
  </si>
  <si>
    <t>32; 25.03.22, 10:23</t>
  </si>
  <si>
    <t>КЛ</t>
  </si>
  <si>
    <t>КЛ 6 кВ ТП-18-ТП-90</t>
  </si>
  <si>
    <t>13,19 2022.03.28</t>
  </si>
  <si>
    <t>16,36 2022.03.28</t>
  </si>
  <si>
    <t>ТП-90</t>
  </si>
  <si>
    <t>1; 28.03.22, 13:19</t>
  </si>
  <si>
    <t>КЛ 6 кВ ТП-55-ТП-32</t>
  </si>
  <si>
    <t>15,38 2022.03.30</t>
  </si>
  <si>
    <t>16,40 2022.03.30</t>
  </si>
  <si>
    <t>22; 30.03.22, 15:38</t>
  </si>
  <si>
    <t>17,57 2022.03.30</t>
  </si>
  <si>
    <t>18,38 2022.03.30</t>
  </si>
  <si>
    <t>27; 30.03.22, 17:57</t>
  </si>
  <si>
    <t>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</si>
</sst>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</font>
    <font>
      <sz val="11"/>
      <color rgb="FF000000"/>
      <name val="Arial Narrow"/>
    </font>
    <font>
      <sz val="14"/>
      <color rgb="FF000000"/>
      <name val="Calibri"/>
    </font>
    <font>
      <b/>
      <sz val="8"/>
      <color rgb="FF000000"/>
      <name val="Arial Narrow"/>
    </font>
    <font>
      <i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4">
    <xf numFmtId="0" fontId="0" fillId="0" borderId="0" xfId="0" applyFill="1"/>
    <xf numFmtId="0" fontId="0" fillId="0" borderId="0" xfId="0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/>
    <xf numFmtId="0" fontId="0" fillId="0" borderId="0" xfId="0" applyFill="1" applyAlignment="1" applyProtection="1">
      <alignment vertical="top"/>
      <protection locked="0"/>
    </xf>
    <xf numFmtId="0" fontId="6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Alignment="1">
      <alignment horizontal="left" vertical="top"/>
    </xf>
    <xf numFmtId="0" fontId="7" fillId="0" borderId="7" xfId="0" applyFont="1" applyFill="1" applyBorder="1" applyAlignment="1">
      <alignment vertical="top" wrapText="1"/>
    </xf>
    <xf numFmtId="0" fontId="0" fillId="0" borderId="20" xfId="0" applyFill="1" applyBorder="1" applyAlignment="1">
      <alignment horizontal="left" vertical="top" wrapText="1"/>
    </xf>
    <xf numFmtId="49" fontId="2" fillId="0" borderId="20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0" fillId="0" borderId="0" xfId="0" applyFill="1" applyBorder="1"/>
    <xf numFmtId="0" fontId="3" fillId="0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6" xfId="0" applyFill="1" applyBorder="1" applyAlignment="1">
      <alignment horizontal="center" vertical="center" textRotation="90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0" fillId="2" borderId="20" xfId="0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0" xfId="2" applyFont="1" applyFill="1" applyBorder="1" applyAlignment="1">
      <alignment horizontal="left" vertical="top" wrapText="1"/>
    </xf>
    <xf numFmtId="49" fontId="2" fillId="2" borderId="20" xfId="0" applyNumberFormat="1" applyFont="1" applyFill="1" applyBorder="1" applyAlignment="1">
      <alignment horizontal="left" vertical="top" wrapText="1"/>
    </xf>
    <xf numFmtId="0" fontId="4" fillId="2" borderId="20" xfId="2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49" fontId="2" fillId="2" borderId="20" xfId="2" applyNumberFormat="1" applyFont="1" applyFill="1" applyBorder="1" applyAlignment="1">
      <alignment horizontal="left" vertical="top" wrapText="1"/>
    </xf>
    <xf numFmtId="0" fontId="4" fillId="0" borderId="20" xfId="2" applyFill="1" applyBorder="1" applyAlignment="1">
      <alignment horizontal="left" vertical="top" wrapText="1"/>
    </xf>
    <xf numFmtId="0" fontId="2" fillId="0" borderId="20" xfId="2" applyFont="1" applyFill="1" applyBorder="1" applyAlignment="1">
      <alignment horizontal="left" vertical="top" wrapText="1"/>
    </xf>
    <xf numFmtId="49" fontId="2" fillId="0" borderId="20" xfId="2" applyNumberFormat="1" applyFont="1" applyFill="1" applyBorder="1" applyAlignment="1">
      <alignment horizontal="left" vertical="top" wrapText="1"/>
    </xf>
    <xf numFmtId="0" fontId="9" fillId="0" borderId="20" xfId="0" applyFont="1" applyFill="1" applyBorder="1" applyAlignment="1">
      <alignment horizontal="left" vertical="top" wrapText="1"/>
    </xf>
    <xf numFmtId="0" fontId="0" fillId="0" borderId="2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3"/>
  <sheetViews>
    <sheetView workbookViewId="0">
      <selection activeCell="B2" sqref="B2"/>
    </sheetView>
  </sheetViews>
  <sheetFormatPr defaultRowHeight="14.5" x14ac:dyDescent="0.35"/>
  <sheetData>
    <row r="2" spans="2:2" x14ac:dyDescent="0.35">
      <c r="B2" t="s">
        <v>37</v>
      </c>
    </row>
    <row r="3" spans="2:2" x14ac:dyDescent="0.35">
      <c r="B3" t="s">
        <v>38</v>
      </c>
    </row>
    <row r="4" spans="2:2" x14ac:dyDescent="0.35">
      <c r="B4" t="s">
        <v>39</v>
      </c>
    </row>
    <row r="5" spans="2:2" x14ac:dyDescent="0.35">
      <c r="B5" t="s">
        <v>40</v>
      </c>
    </row>
    <row r="6" spans="2:2" x14ac:dyDescent="0.35">
      <c r="B6" t="s">
        <v>41</v>
      </c>
    </row>
    <row r="7" spans="2:2" x14ac:dyDescent="0.35">
      <c r="B7" t="s">
        <v>42</v>
      </c>
    </row>
    <row r="8" spans="2:2" x14ac:dyDescent="0.35">
      <c r="B8" t="s">
        <v>43</v>
      </c>
    </row>
    <row r="9" spans="2:2" x14ac:dyDescent="0.35">
      <c r="B9" t="s">
        <v>44</v>
      </c>
    </row>
    <row r="10" spans="2:2" x14ac:dyDescent="0.35">
      <c r="B10" t="s">
        <v>45</v>
      </c>
    </row>
    <row r="11" spans="2:2" x14ac:dyDescent="0.35">
      <c r="B11" t="s">
        <v>46</v>
      </c>
    </row>
    <row r="12" spans="2:2" x14ac:dyDescent="0.35">
      <c r="B12" t="s">
        <v>0</v>
      </c>
    </row>
    <row r="13" spans="2:2" x14ac:dyDescent="0.35">
      <c r="B13" t="s">
        <v>47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2"/>
  <sheetViews>
    <sheetView tabSelected="1" topLeftCell="A10" zoomScale="80" zoomScaleNormal="80" workbookViewId="0">
      <selection activeCell="W2" sqref="W2"/>
    </sheetView>
  </sheetViews>
  <sheetFormatPr defaultRowHeight="14.5" x14ac:dyDescent="0.35"/>
  <cols>
    <col min="1" max="1" width="6.453125" customWidth="1"/>
    <col min="2" max="2" width="14.1796875" customWidth="1"/>
    <col min="3" max="3" width="4.81640625" customWidth="1"/>
    <col min="4" max="4" width="15.54296875" customWidth="1"/>
    <col min="5" max="5" width="8.1796875" customWidth="1"/>
    <col min="6" max="6" width="10.54296875" customWidth="1"/>
    <col min="7" max="7" width="10.81640625" customWidth="1"/>
    <col min="8" max="8" width="5.1796875" customWidth="1"/>
    <col min="9" max="9" width="7.1796875" customWidth="1"/>
    <col min="13" max="13" width="5.453125" customWidth="1"/>
    <col min="14" max="14" width="8.81640625" customWidth="1"/>
    <col min="15" max="16" width="6.81640625" customWidth="1"/>
    <col min="17" max="17" width="6.54296875" customWidth="1"/>
    <col min="18" max="18" width="6.453125" customWidth="1"/>
    <col min="19" max="19" width="6.1796875" customWidth="1"/>
    <col min="20" max="20" width="5.81640625" customWidth="1"/>
    <col min="23" max="23" width="26" customWidth="1"/>
    <col min="24" max="24" width="10.81640625" customWidth="1"/>
  </cols>
  <sheetData>
    <row r="1" spans="1:27" x14ac:dyDescent="0.35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6"/>
      <c r="R1" s="7"/>
      <c r="S1" s="6"/>
      <c r="T1" s="6"/>
      <c r="U1" s="51" t="s">
        <v>182</v>
      </c>
      <c r="V1" s="51"/>
      <c r="W1" s="16">
        <v>2022</v>
      </c>
      <c r="X1" s="6" t="s">
        <v>62</v>
      </c>
      <c r="Y1" s="11"/>
      <c r="Z1" s="11"/>
      <c r="AA1" s="11"/>
    </row>
    <row r="2" spans="1:27" x14ac:dyDescent="0.35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6"/>
      <c r="V2" s="6"/>
      <c r="W2" s="11"/>
      <c r="X2" s="11"/>
      <c r="Y2" s="11"/>
      <c r="Z2" s="11"/>
      <c r="AA2" s="11"/>
    </row>
    <row r="3" spans="1:27" x14ac:dyDescent="0.35">
      <c r="A3" s="52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8"/>
      <c r="V3" s="8"/>
      <c r="W3" s="8"/>
      <c r="X3" s="8"/>
      <c r="Y3" s="8"/>
      <c r="Z3" s="8"/>
      <c r="AA3" s="8"/>
    </row>
    <row r="4" spans="1:27" ht="7.5" customHeight="1" thickBot="1" x14ac:dyDescent="0.4">
      <c r="A4" s="9"/>
      <c r="B4" s="9"/>
      <c r="C4" s="9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6"/>
      <c r="T4" s="6"/>
      <c r="U4" s="6"/>
      <c r="V4" s="6"/>
      <c r="W4" s="6"/>
      <c r="X4" s="6"/>
      <c r="Y4" s="6"/>
      <c r="Z4" s="6"/>
      <c r="AA4" s="6"/>
    </row>
    <row r="5" spans="1:27" ht="15" hidden="1" thickBot="1" x14ac:dyDescent="0.4">
      <c r="A5" s="40" t="s">
        <v>2</v>
      </c>
      <c r="B5" s="41"/>
      <c r="C5" s="41"/>
      <c r="D5" s="41"/>
      <c r="E5" s="41"/>
      <c r="F5" s="41"/>
      <c r="G5" s="41"/>
      <c r="H5" s="41"/>
      <c r="I5" s="42"/>
      <c r="J5" s="41" t="s">
        <v>3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  <c r="W5" s="38" t="s">
        <v>4</v>
      </c>
      <c r="X5" s="45" t="s">
        <v>5</v>
      </c>
      <c r="Y5" s="46"/>
      <c r="Z5" s="47"/>
      <c r="AA5" s="43" t="s">
        <v>6</v>
      </c>
    </row>
    <row r="6" spans="1:27" ht="15" thickBot="1" x14ac:dyDescent="0.4">
      <c r="A6" s="38" t="s">
        <v>7</v>
      </c>
      <c r="B6" s="38" t="s">
        <v>8</v>
      </c>
      <c r="C6" s="38" t="s">
        <v>9</v>
      </c>
      <c r="D6" s="38" t="s">
        <v>10</v>
      </c>
      <c r="E6" s="38" t="s">
        <v>11</v>
      </c>
      <c r="F6" s="38" t="s">
        <v>12</v>
      </c>
      <c r="G6" s="38" t="s">
        <v>13</v>
      </c>
      <c r="H6" s="38" t="s">
        <v>14</v>
      </c>
      <c r="I6" s="38" t="s">
        <v>15</v>
      </c>
      <c r="J6" s="43" t="s">
        <v>16</v>
      </c>
      <c r="K6" s="38" t="s">
        <v>17</v>
      </c>
      <c r="L6" s="38" t="s">
        <v>18</v>
      </c>
      <c r="M6" s="40" t="s">
        <v>19</v>
      </c>
      <c r="N6" s="41"/>
      <c r="O6" s="41"/>
      <c r="P6" s="41"/>
      <c r="Q6" s="41"/>
      <c r="R6" s="41"/>
      <c r="S6" s="41"/>
      <c r="T6" s="41"/>
      <c r="U6" s="42"/>
      <c r="V6" s="38" t="s">
        <v>20</v>
      </c>
      <c r="W6" s="39"/>
      <c r="X6" s="48"/>
      <c r="Y6" s="49"/>
      <c r="Z6" s="50"/>
      <c r="AA6" s="44"/>
    </row>
    <row r="7" spans="1:27" ht="15" thickBot="1" x14ac:dyDescent="0.4">
      <c r="A7" s="39"/>
      <c r="B7" s="39"/>
      <c r="C7" s="39"/>
      <c r="D7" s="39"/>
      <c r="E7" s="39"/>
      <c r="F7" s="39"/>
      <c r="G7" s="39"/>
      <c r="H7" s="39"/>
      <c r="I7" s="39"/>
      <c r="J7" s="44"/>
      <c r="K7" s="39"/>
      <c r="L7" s="39"/>
      <c r="M7" s="38" t="s">
        <v>21</v>
      </c>
      <c r="N7" s="40" t="s">
        <v>22</v>
      </c>
      <c r="O7" s="41"/>
      <c r="P7" s="42"/>
      <c r="Q7" s="40" t="s">
        <v>23</v>
      </c>
      <c r="R7" s="41"/>
      <c r="S7" s="41"/>
      <c r="T7" s="42"/>
      <c r="U7" s="38" t="s">
        <v>24</v>
      </c>
      <c r="V7" s="39"/>
      <c r="W7" s="39"/>
      <c r="X7" s="38" t="s">
        <v>25</v>
      </c>
      <c r="Y7" s="38" t="s">
        <v>26</v>
      </c>
      <c r="Z7" s="38" t="s">
        <v>27</v>
      </c>
      <c r="AA7" s="44"/>
    </row>
    <row r="8" spans="1:27" ht="265.5" customHeight="1" thickBot="1" x14ac:dyDescent="0.4">
      <c r="A8" s="39"/>
      <c r="B8" s="39"/>
      <c r="C8" s="39"/>
      <c r="D8" s="39"/>
      <c r="E8" s="39"/>
      <c r="F8" s="39"/>
      <c r="G8" s="39"/>
      <c r="H8" s="39"/>
      <c r="I8" s="39"/>
      <c r="J8" s="44"/>
      <c r="K8" s="39"/>
      <c r="L8" s="39"/>
      <c r="M8" s="39"/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19" t="s">
        <v>34</v>
      </c>
      <c r="U8" s="39"/>
      <c r="V8" s="39"/>
      <c r="W8" s="39"/>
      <c r="X8" s="39"/>
      <c r="Y8" s="39"/>
      <c r="Z8" s="39"/>
      <c r="AA8" s="44"/>
    </row>
    <row r="9" spans="1:27" ht="15" thickBot="1" x14ac:dyDescent="0.4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2">
        <v>22</v>
      </c>
      <c r="W9" s="12">
        <v>23</v>
      </c>
      <c r="X9" s="12">
        <v>24</v>
      </c>
      <c r="Y9" s="12">
        <v>25</v>
      </c>
      <c r="Z9" s="12">
        <v>26</v>
      </c>
      <c r="AA9" s="12">
        <v>27</v>
      </c>
    </row>
    <row r="10" spans="1:27" ht="58" x14ac:dyDescent="0.35">
      <c r="A10" s="13">
        <v>1</v>
      </c>
      <c r="B10" s="13" t="s">
        <v>53</v>
      </c>
      <c r="C10" s="13" t="s">
        <v>65</v>
      </c>
      <c r="D10" s="13" t="s">
        <v>66</v>
      </c>
      <c r="E10" s="13" t="s">
        <v>67</v>
      </c>
      <c r="F10" s="22" t="s">
        <v>68</v>
      </c>
      <c r="G10" s="22" t="s">
        <v>69</v>
      </c>
      <c r="H10" s="13" t="s">
        <v>35</v>
      </c>
      <c r="I10" s="13">
        <v>0.216</v>
      </c>
      <c r="J10" s="13" t="s">
        <v>70</v>
      </c>
      <c r="K10" s="13">
        <v>0</v>
      </c>
      <c r="L10" s="13">
        <v>0</v>
      </c>
      <c r="M10" s="13">
        <v>1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</v>
      </c>
      <c r="V10" s="13">
        <v>0</v>
      </c>
      <c r="W10" s="13" t="s">
        <v>71</v>
      </c>
      <c r="X10" s="13" t="s">
        <v>72</v>
      </c>
      <c r="Y10" s="23" t="s">
        <v>73</v>
      </c>
      <c r="Z10" s="14"/>
      <c r="AA10" s="13">
        <v>0</v>
      </c>
    </row>
    <row r="11" spans="1:27" ht="43.5" x14ac:dyDescent="0.35">
      <c r="A11" s="13">
        <v>2</v>
      </c>
      <c r="B11" s="22" t="s">
        <v>53</v>
      </c>
      <c r="C11" s="22" t="s">
        <v>65</v>
      </c>
      <c r="D11" s="23" t="s">
        <v>74</v>
      </c>
      <c r="E11" s="24" t="s">
        <v>75</v>
      </c>
      <c r="F11" s="22" t="s">
        <v>76</v>
      </c>
      <c r="G11" s="22" t="s">
        <v>77</v>
      </c>
      <c r="H11" s="23" t="s">
        <v>35</v>
      </c>
      <c r="I11" s="23">
        <v>1.6E-2</v>
      </c>
      <c r="J11" s="23" t="s">
        <v>78</v>
      </c>
      <c r="K11" s="22">
        <v>0</v>
      </c>
      <c r="L11" s="22">
        <v>0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1</v>
      </c>
      <c r="V11" s="13">
        <v>0</v>
      </c>
      <c r="W11" s="13" t="s">
        <v>71</v>
      </c>
      <c r="X11" s="13" t="s">
        <v>79</v>
      </c>
      <c r="Y11" s="23" t="s">
        <v>73</v>
      </c>
      <c r="Z11" s="25"/>
      <c r="AA11" s="22">
        <v>0</v>
      </c>
    </row>
    <row r="12" spans="1:27" ht="43.5" x14ac:dyDescent="0.35">
      <c r="A12" s="13">
        <v>3</v>
      </c>
      <c r="B12" s="13" t="s">
        <v>53</v>
      </c>
      <c r="C12" s="13" t="s">
        <v>54</v>
      </c>
      <c r="D12" s="13" t="s">
        <v>80</v>
      </c>
      <c r="E12" s="13" t="s">
        <v>67</v>
      </c>
      <c r="F12" s="22" t="s">
        <v>81</v>
      </c>
      <c r="G12" s="22" t="s">
        <v>82</v>
      </c>
      <c r="H12" s="13" t="s">
        <v>35</v>
      </c>
      <c r="I12" s="13">
        <v>0.4</v>
      </c>
      <c r="J12" s="13" t="s">
        <v>80</v>
      </c>
      <c r="K12" s="13">
        <v>0</v>
      </c>
      <c r="L12" s="13">
        <v>0</v>
      </c>
      <c r="M12" s="13">
        <v>2</v>
      </c>
      <c r="N12" s="13">
        <v>0</v>
      </c>
      <c r="O12" s="13">
        <v>0</v>
      </c>
      <c r="P12" s="13">
        <v>1</v>
      </c>
      <c r="Q12" s="13">
        <v>0</v>
      </c>
      <c r="R12" s="13">
        <v>0</v>
      </c>
      <c r="S12" s="13">
        <v>0</v>
      </c>
      <c r="T12" s="13">
        <v>1</v>
      </c>
      <c r="U12" s="13">
        <v>1</v>
      </c>
      <c r="V12" s="13">
        <v>0</v>
      </c>
      <c r="W12" s="13" t="s">
        <v>71</v>
      </c>
      <c r="X12" s="13" t="s">
        <v>83</v>
      </c>
      <c r="Y12" s="23" t="s">
        <v>73</v>
      </c>
      <c r="Z12" s="14"/>
      <c r="AA12" s="13">
        <v>1</v>
      </c>
    </row>
    <row r="13" spans="1:27" ht="43.5" x14ac:dyDescent="0.35">
      <c r="A13" s="13">
        <v>4</v>
      </c>
      <c r="B13" s="22" t="s">
        <v>53</v>
      </c>
      <c r="C13" s="26" t="s">
        <v>54</v>
      </c>
      <c r="D13" s="24" t="s">
        <v>84</v>
      </c>
      <c r="E13" s="24" t="s">
        <v>75</v>
      </c>
      <c r="F13" s="22" t="s">
        <v>85</v>
      </c>
      <c r="G13" s="22" t="s">
        <v>86</v>
      </c>
      <c r="H13" s="26" t="s">
        <v>36</v>
      </c>
      <c r="I13" s="26">
        <v>0.53300000000000003</v>
      </c>
      <c r="J13" s="24" t="s">
        <v>87</v>
      </c>
      <c r="K13" s="22">
        <v>0</v>
      </c>
      <c r="L13" s="22">
        <v>0</v>
      </c>
      <c r="M13" s="13">
        <v>1</v>
      </c>
      <c r="N13" s="13">
        <v>0</v>
      </c>
      <c r="O13" s="13">
        <v>0</v>
      </c>
      <c r="P13" s="13">
        <v>1</v>
      </c>
      <c r="Q13" s="13">
        <v>0</v>
      </c>
      <c r="R13" s="13">
        <v>0</v>
      </c>
      <c r="S13" s="13">
        <v>0</v>
      </c>
      <c r="T13" s="13">
        <v>1</v>
      </c>
      <c r="U13" s="13">
        <v>0</v>
      </c>
      <c r="V13" s="13">
        <v>0</v>
      </c>
      <c r="W13" s="13"/>
      <c r="X13" s="23" t="s">
        <v>88</v>
      </c>
      <c r="Y13" s="26"/>
      <c r="Z13" s="26"/>
      <c r="AA13" s="26">
        <v>1</v>
      </c>
    </row>
    <row r="14" spans="1:27" ht="43.5" x14ac:dyDescent="0.35">
      <c r="A14" s="13">
        <v>5</v>
      </c>
      <c r="B14" s="13" t="s">
        <v>53</v>
      </c>
      <c r="C14" s="13" t="s">
        <v>65</v>
      </c>
      <c r="D14" s="23" t="s">
        <v>78</v>
      </c>
      <c r="E14" s="24" t="s">
        <v>75</v>
      </c>
      <c r="F14" s="22" t="s">
        <v>89</v>
      </c>
      <c r="G14" s="22" t="s">
        <v>90</v>
      </c>
      <c r="H14" s="13" t="s">
        <v>36</v>
      </c>
      <c r="I14" s="13">
        <v>4.6660000000000004</v>
      </c>
      <c r="J14" s="13" t="s">
        <v>91</v>
      </c>
      <c r="K14" s="13">
        <v>0</v>
      </c>
      <c r="L14" s="13">
        <v>0</v>
      </c>
      <c r="M14" s="13">
        <v>1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1</v>
      </c>
      <c r="V14" s="13">
        <v>0</v>
      </c>
      <c r="W14" s="13" t="s">
        <v>71</v>
      </c>
      <c r="X14" s="13" t="s">
        <v>92</v>
      </c>
      <c r="Y14" s="27"/>
      <c r="Z14" s="14"/>
      <c r="AA14" s="13">
        <v>1</v>
      </c>
    </row>
    <row r="15" spans="1:27" ht="43.5" x14ac:dyDescent="0.35">
      <c r="A15" s="13">
        <v>6</v>
      </c>
      <c r="B15" s="13" t="s">
        <v>53</v>
      </c>
      <c r="C15" s="13" t="s">
        <v>65</v>
      </c>
      <c r="D15" s="13" t="s">
        <v>93</v>
      </c>
      <c r="E15" s="13" t="s">
        <v>67</v>
      </c>
      <c r="F15" s="22" t="s">
        <v>94</v>
      </c>
      <c r="G15" s="22" t="s">
        <v>95</v>
      </c>
      <c r="H15" s="13" t="s">
        <v>36</v>
      </c>
      <c r="I15" s="13">
        <v>1.4</v>
      </c>
      <c r="J15" s="13" t="s">
        <v>96</v>
      </c>
      <c r="K15" s="13">
        <v>0</v>
      </c>
      <c r="L15" s="13">
        <v>0</v>
      </c>
      <c r="M15" s="13">
        <v>8</v>
      </c>
      <c r="N15" s="13">
        <v>0</v>
      </c>
      <c r="O15" s="13">
        <v>0</v>
      </c>
      <c r="P15" s="13">
        <v>7</v>
      </c>
      <c r="Q15" s="13">
        <v>0</v>
      </c>
      <c r="R15" s="13">
        <v>0</v>
      </c>
      <c r="S15" s="13">
        <v>0</v>
      </c>
      <c r="T15" s="13">
        <v>7</v>
      </c>
      <c r="U15" s="13">
        <v>1</v>
      </c>
      <c r="V15" s="13">
        <v>0</v>
      </c>
      <c r="W15" s="13" t="s">
        <v>71</v>
      </c>
      <c r="X15" s="13" t="s">
        <v>97</v>
      </c>
      <c r="Y15" s="23"/>
      <c r="Z15" s="14"/>
      <c r="AA15" s="13">
        <v>1</v>
      </c>
    </row>
    <row r="16" spans="1:27" ht="58" x14ac:dyDescent="0.35">
      <c r="A16" s="13">
        <v>7</v>
      </c>
      <c r="B16" s="22" t="s">
        <v>53</v>
      </c>
      <c r="C16" s="26" t="s">
        <v>54</v>
      </c>
      <c r="D16" s="24" t="s">
        <v>98</v>
      </c>
      <c r="E16" s="26">
        <v>0.38</v>
      </c>
      <c r="F16" s="22" t="s">
        <v>99</v>
      </c>
      <c r="G16" s="22" t="s">
        <v>100</v>
      </c>
      <c r="H16" s="26" t="s">
        <v>36</v>
      </c>
      <c r="I16" s="26">
        <v>1.1299999999999999</v>
      </c>
      <c r="J16" s="24" t="s">
        <v>101</v>
      </c>
      <c r="K16" s="13">
        <v>0</v>
      </c>
      <c r="L16" s="13">
        <v>0</v>
      </c>
      <c r="M16" s="13">
        <v>1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1</v>
      </c>
      <c r="V16" s="13">
        <v>0</v>
      </c>
      <c r="W16" s="13" t="s">
        <v>71</v>
      </c>
      <c r="X16" s="13" t="s">
        <v>102</v>
      </c>
      <c r="Y16" s="23"/>
      <c r="Z16" s="28"/>
      <c r="AA16" s="26">
        <v>1</v>
      </c>
    </row>
    <row r="17" spans="1:27" ht="43.5" x14ac:dyDescent="0.35">
      <c r="A17" s="13">
        <v>8</v>
      </c>
      <c r="B17" s="22" t="s">
        <v>53</v>
      </c>
      <c r="C17" s="26" t="s">
        <v>54</v>
      </c>
      <c r="D17" s="24" t="s">
        <v>103</v>
      </c>
      <c r="E17" s="24" t="s">
        <v>75</v>
      </c>
      <c r="F17" s="22" t="s">
        <v>104</v>
      </c>
      <c r="G17" s="22" t="s">
        <v>105</v>
      </c>
      <c r="H17" s="26" t="s">
        <v>36</v>
      </c>
      <c r="I17" s="26">
        <v>1.55</v>
      </c>
      <c r="J17" s="24" t="s">
        <v>106</v>
      </c>
      <c r="K17" s="22">
        <v>0</v>
      </c>
      <c r="L17" s="22">
        <v>0</v>
      </c>
      <c r="M17" s="13">
        <v>74</v>
      </c>
      <c r="N17" s="13">
        <v>0</v>
      </c>
      <c r="O17" s="13">
        <v>0</v>
      </c>
      <c r="P17" s="13">
        <v>74</v>
      </c>
      <c r="Q17" s="13">
        <v>0</v>
      </c>
      <c r="R17" s="13">
        <v>0</v>
      </c>
      <c r="S17" s="13">
        <v>0</v>
      </c>
      <c r="T17" s="13">
        <v>74</v>
      </c>
      <c r="U17" s="13">
        <v>0</v>
      </c>
      <c r="V17" s="13">
        <v>0</v>
      </c>
      <c r="W17" s="13"/>
      <c r="X17" s="23" t="s">
        <v>107</v>
      </c>
      <c r="Y17" s="26"/>
      <c r="Z17" s="26"/>
      <c r="AA17" s="26">
        <v>1</v>
      </c>
    </row>
    <row r="18" spans="1:27" ht="43.5" x14ac:dyDescent="0.35">
      <c r="A18" s="13">
        <v>9</v>
      </c>
      <c r="B18" s="13" t="s">
        <v>53</v>
      </c>
      <c r="C18" s="13" t="s">
        <v>65</v>
      </c>
      <c r="D18" s="13" t="s">
        <v>108</v>
      </c>
      <c r="E18" s="24" t="s">
        <v>75</v>
      </c>
      <c r="F18" s="22" t="s">
        <v>109</v>
      </c>
      <c r="G18" s="22" t="s">
        <v>110</v>
      </c>
      <c r="H18" s="13" t="s">
        <v>36</v>
      </c>
      <c r="I18" s="13">
        <v>3.35</v>
      </c>
      <c r="J18" s="13" t="s">
        <v>96</v>
      </c>
      <c r="K18" s="13">
        <v>0</v>
      </c>
      <c r="L18" s="13">
        <v>0</v>
      </c>
      <c r="M18" s="22">
        <v>151</v>
      </c>
      <c r="N18" s="22">
        <v>0</v>
      </c>
      <c r="O18" s="22">
        <v>0</v>
      </c>
      <c r="P18" s="22">
        <v>150</v>
      </c>
      <c r="Q18" s="22">
        <v>0</v>
      </c>
      <c r="R18" s="22">
        <v>0</v>
      </c>
      <c r="S18" s="22">
        <v>0</v>
      </c>
      <c r="T18" s="22">
        <v>150</v>
      </c>
      <c r="U18" s="22">
        <v>1</v>
      </c>
      <c r="V18" s="13">
        <v>0</v>
      </c>
      <c r="W18" s="13" t="s">
        <v>71</v>
      </c>
      <c r="X18" s="23" t="s">
        <v>111</v>
      </c>
      <c r="Y18" s="23"/>
      <c r="Z18" s="14"/>
      <c r="AA18" s="13">
        <v>1</v>
      </c>
    </row>
    <row r="19" spans="1:27" ht="58" x14ac:dyDescent="0.35">
      <c r="A19" s="13">
        <v>10</v>
      </c>
      <c r="B19" s="13" t="s">
        <v>53</v>
      </c>
      <c r="C19" s="29" t="s">
        <v>54</v>
      </c>
      <c r="D19" s="30" t="s">
        <v>112</v>
      </c>
      <c r="E19" s="29">
        <v>0.38</v>
      </c>
      <c r="F19" s="13" t="s">
        <v>113</v>
      </c>
      <c r="G19" s="13" t="s">
        <v>114</v>
      </c>
      <c r="H19" s="27" t="s">
        <v>35</v>
      </c>
      <c r="I19" s="29">
        <v>2.0499999999999998</v>
      </c>
      <c r="J19" s="30" t="s">
        <v>115</v>
      </c>
      <c r="K19" s="13">
        <v>0</v>
      </c>
      <c r="L19" s="13">
        <v>0</v>
      </c>
      <c r="M19" s="13">
        <v>2</v>
      </c>
      <c r="N19" s="13">
        <v>0</v>
      </c>
      <c r="O19" s="13">
        <v>0</v>
      </c>
      <c r="P19" s="13">
        <v>2</v>
      </c>
      <c r="Q19" s="13">
        <v>0</v>
      </c>
      <c r="R19" s="13">
        <v>0</v>
      </c>
      <c r="S19" s="13">
        <v>0</v>
      </c>
      <c r="T19" s="13">
        <v>2</v>
      </c>
      <c r="U19" s="13">
        <v>0</v>
      </c>
      <c r="V19" s="13">
        <v>0</v>
      </c>
      <c r="W19" s="13"/>
      <c r="X19" s="13" t="s">
        <v>116</v>
      </c>
      <c r="Y19" s="27" t="s">
        <v>117</v>
      </c>
      <c r="Z19" s="31" t="s">
        <v>63</v>
      </c>
      <c r="AA19" s="29">
        <v>1</v>
      </c>
    </row>
    <row r="20" spans="1:27" ht="43.5" x14ac:dyDescent="0.35">
      <c r="A20" s="13">
        <v>11</v>
      </c>
      <c r="B20" s="13" t="s">
        <v>53</v>
      </c>
      <c r="C20" s="13" t="s">
        <v>65</v>
      </c>
      <c r="D20" s="13" t="s">
        <v>118</v>
      </c>
      <c r="E20" s="24" t="s">
        <v>75</v>
      </c>
      <c r="F20" s="22" t="s">
        <v>119</v>
      </c>
      <c r="G20" s="22" t="s">
        <v>120</v>
      </c>
      <c r="H20" s="13" t="s">
        <v>36</v>
      </c>
      <c r="I20" s="13">
        <v>3.05</v>
      </c>
      <c r="J20" s="13" t="s">
        <v>121</v>
      </c>
      <c r="K20" s="13">
        <v>0</v>
      </c>
      <c r="L20" s="13">
        <v>0</v>
      </c>
      <c r="M20" s="13">
        <v>151</v>
      </c>
      <c r="N20" s="13">
        <v>0</v>
      </c>
      <c r="O20" s="13">
        <v>0</v>
      </c>
      <c r="P20" s="13">
        <v>150</v>
      </c>
      <c r="Q20" s="13">
        <v>0</v>
      </c>
      <c r="R20" s="13">
        <v>0</v>
      </c>
      <c r="S20" s="13">
        <v>0</v>
      </c>
      <c r="T20" s="13">
        <v>150</v>
      </c>
      <c r="U20" s="13">
        <v>1</v>
      </c>
      <c r="V20" s="13">
        <v>0</v>
      </c>
      <c r="W20" s="13" t="s">
        <v>71</v>
      </c>
      <c r="X20" s="13" t="s">
        <v>122</v>
      </c>
      <c r="Y20" s="23"/>
      <c r="Z20" s="14"/>
      <c r="AA20" s="13">
        <v>1</v>
      </c>
    </row>
    <row r="21" spans="1:27" ht="58" x14ac:dyDescent="0.35">
      <c r="A21" s="13">
        <v>12</v>
      </c>
      <c r="B21" s="13" t="s">
        <v>53</v>
      </c>
      <c r="C21" s="13" t="s">
        <v>65</v>
      </c>
      <c r="D21" s="13" t="s">
        <v>66</v>
      </c>
      <c r="E21" s="13" t="s">
        <v>67</v>
      </c>
      <c r="F21" s="22" t="s">
        <v>123</v>
      </c>
      <c r="G21" s="22" t="s">
        <v>124</v>
      </c>
      <c r="H21" s="23" t="s">
        <v>35</v>
      </c>
      <c r="I21" s="13">
        <v>0.37</v>
      </c>
      <c r="J21" s="13" t="s">
        <v>70</v>
      </c>
      <c r="K21" s="13">
        <v>0</v>
      </c>
      <c r="L21" s="13">
        <v>0</v>
      </c>
      <c r="M21" s="13">
        <v>1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1</v>
      </c>
      <c r="V21" s="13">
        <v>0</v>
      </c>
      <c r="W21" s="13" t="s">
        <v>71</v>
      </c>
      <c r="X21" s="13" t="s">
        <v>125</v>
      </c>
      <c r="Y21" s="23" t="s">
        <v>73</v>
      </c>
      <c r="Z21" s="14"/>
      <c r="AA21" s="13">
        <v>0</v>
      </c>
    </row>
    <row r="22" spans="1:27" ht="43.5" x14ac:dyDescent="0.35">
      <c r="A22" s="13">
        <v>13</v>
      </c>
      <c r="B22" s="13" t="s">
        <v>53</v>
      </c>
      <c r="C22" s="13" t="s">
        <v>65</v>
      </c>
      <c r="D22" s="13" t="s">
        <v>126</v>
      </c>
      <c r="E22" s="13" t="s">
        <v>67</v>
      </c>
      <c r="F22" s="13" t="s">
        <v>127</v>
      </c>
      <c r="G22" s="13" t="s">
        <v>128</v>
      </c>
      <c r="H22" s="13" t="s">
        <v>35</v>
      </c>
      <c r="I22" s="13">
        <v>1.6</v>
      </c>
      <c r="J22" s="32" t="s">
        <v>129</v>
      </c>
      <c r="K22" s="13">
        <v>0</v>
      </c>
      <c r="L22" s="13">
        <v>0</v>
      </c>
      <c r="M22" s="13">
        <v>7</v>
      </c>
      <c r="N22" s="13">
        <v>0</v>
      </c>
      <c r="O22" s="13">
        <v>0</v>
      </c>
      <c r="P22" s="13">
        <v>7</v>
      </c>
      <c r="Q22" s="13">
        <v>0</v>
      </c>
      <c r="R22" s="13">
        <v>0</v>
      </c>
      <c r="S22" s="13">
        <v>0</v>
      </c>
      <c r="T22" s="13">
        <v>7</v>
      </c>
      <c r="U22" s="13">
        <v>0</v>
      </c>
      <c r="V22" s="13">
        <v>0</v>
      </c>
      <c r="W22" s="13"/>
      <c r="X22" s="27" t="s">
        <v>130</v>
      </c>
      <c r="Y22" s="27" t="s">
        <v>73</v>
      </c>
      <c r="Z22" s="14"/>
      <c r="AA22" s="13">
        <v>0</v>
      </c>
    </row>
    <row r="23" spans="1:27" ht="58" x14ac:dyDescent="0.35">
      <c r="A23" s="13">
        <v>14</v>
      </c>
      <c r="B23" s="22" t="s">
        <v>53</v>
      </c>
      <c r="C23" s="26" t="s">
        <v>54</v>
      </c>
      <c r="D23" s="24" t="s">
        <v>131</v>
      </c>
      <c r="E23" s="26">
        <v>0.38</v>
      </c>
      <c r="F23" s="27" t="s">
        <v>132</v>
      </c>
      <c r="G23" s="27" t="s">
        <v>133</v>
      </c>
      <c r="H23" s="24" t="s">
        <v>36</v>
      </c>
      <c r="I23" s="26">
        <v>1.03</v>
      </c>
      <c r="J23" s="24" t="s">
        <v>134</v>
      </c>
      <c r="K23" s="13">
        <v>0</v>
      </c>
      <c r="L23" s="13">
        <v>0</v>
      </c>
      <c r="M23" s="13">
        <v>1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1</v>
      </c>
      <c r="V23" s="13">
        <v>0</v>
      </c>
      <c r="W23" s="13" t="s">
        <v>71</v>
      </c>
      <c r="X23" s="27" t="s">
        <v>135</v>
      </c>
      <c r="Y23" s="27" t="s">
        <v>73</v>
      </c>
      <c r="Z23" s="28"/>
      <c r="AA23" s="26">
        <v>1</v>
      </c>
    </row>
    <row r="24" spans="1:27" ht="58" x14ac:dyDescent="0.35">
      <c r="A24" s="13">
        <v>15</v>
      </c>
      <c r="B24" s="22" t="s">
        <v>53</v>
      </c>
      <c r="C24" s="26" t="s">
        <v>54</v>
      </c>
      <c r="D24" s="24" t="s">
        <v>136</v>
      </c>
      <c r="E24" s="26">
        <v>0.38</v>
      </c>
      <c r="F24" s="27" t="s">
        <v>132</v>
      </c>
      <c r="G24" s="27" t="s">
        <v>133</v>
      </c>
      <c r="H24" s="24" t="s">
        <v>36</v>
      </c>
      <c r="I24" s="26">
        <v>1.03</v>
      </c>
      <c r="J24" s="24" t="s">
        <v>137</v>
      </c>
      <c r="K24" s="13">
        <v>0</v>
      </c>
      <c r="L24" s="13">
        <v>0</v>
      </c>
      <c r="M24" s="13">
        <v>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1</v>
      </c>
      <c r="V24" s="13">
        <v>0</v>
      </c>
      <c r="W24" s="13" t="s">
        <v>71</v>
      </c>
      <c r="X24" s="27" t="s">
        <v>135</v>
      </c>
      <c r="Y24" s="27" t="s">
        <v>73</v>
      </c>
      <c r="Z24" s="28"/>
      <c r="AA24" s="26">
        <v>1</v>
      </c>
    </row>
    <row r="25" spans="1:27" ht="43.5" x14ac:dyDescent="0.35">
      <c r="A25" s="13">
        <v>16</v>
      </c>
      <c r="B25" s="13" t="s">
        <v>53</v>
      </c>
      <c r="C25" s="13" t="s">
        <v>65</v>
      </c>
      <c r="D25" s="27" t="s">
        <v>138</v>
      </c>
      <c r="E25" s="13" t="s">
        <v>67</v>
      </c>
      <c r="F25" s="27" t="s">
        <v>139</v>
      </c>
      <c r="G25" s="27" t="s">
        <v>140</v>
      </c>
      <c r="H25" s="27" t="s">
        <v>36</v>
      </c>
      <c r="I25" s="13">
        <v>0.83299999999999996</v>
      </c>
      <c r="J25" s="32" t="s">
        <v>141</v>
      </c>
      <c r="K25" s="13">
        <v>0</v>
      </c>
      <c r="L25" s="13">
        <v>0</v>
      </c>
      <c r="M25" s="13">
        <v>23</v>
      </c>
      <c r="N25" s="13">
        <v>0</v>
      </c>
      <c r="O25" s="13">
        <v>0</v>
      </c>
      <c r="P25" s="13">
        <v>23</v>
      </c>
      <c r="Q25" s="13">
        <v>0</v>
      </c>
      <c r="R25" s="13">
        <v>0</v>
      </c>
      <c r="S25" s="13">
        <v>0</v>
      </c>
      <c r="T25" s="13">
        <v>23</v>
      </c>
      <c r="U25" s="13">
        <v>0</v>
      </c>
      <c r="V25" s="13">
        <v>0</v>
      </c>
      <c r="W25" s="13"/>
      <c r="X25" s="27" t="s">
        <v>142</v>
      </c>
      <c r="Y25" s="27" t="s">
        <v>73</v>
      </c>
      <c r="Z25" s="14"/>
      <c r="AA25" s="13">
        <v>1</v>
      </c>
    </row>
    <row r="26" spans="1:27" ht="43.5" x14ac:dyDescent="0.35">
      <c r="A26" s="13">
        <v>17</v>
      </c>
      <c r="B26" s="13" t="s">
        <v>53</v>
      </c>
      <c r="C26" s="13" t="s">
        <v>65</v>
      </c>
      <c r="D26" s="27" t="s">
        <v>138</v>
      </c>
      <c r="E26" s="13" t="s">
        <v>67</v>
      </c>
      <c r="F26" s="27" t="s">
        <v>143</v>
      </c>
      <c r="G26" s="27" t="s">
        <v>144</v>
      </c>
      <c r="H26" s="27" t="s">
        <v>36</v>
      </c>
      <c r="I26" s="13">
        <v>1.0660000000000001</v>
      </c>
      <c r="J26" s="32" t="s">
        <v>141</v>
      </c>
      <c r="K26" s="13">
        <v>0</v>
      </c>
      <c r="L26" s="13">
        <v>0</v>
      </c>
      <c r="M26" s="13">
        <v>23</v>
      </c>
      <c r="N26" s="13">
        <v>0</v>
      </c>
      <c r="O26" s="13">
        <v>0</v>
      </c>
      <c r="P26" s="13">
        <v>23</v>
      </c>
      <c r="Q26" s="13">
        <v>0</v>
      </c>
      <c r="R26" s="13">
        <v>0</v>
      </c>
      <c r="S26" s="13">
        <v>0</v>
      </c>
      <c r="T26" s="13">
        <v>23</v>
      </c>
      <c r="U26" s="13">
        <v>0</v>
      </c>
      <c r="V26" s="13">
        <v>0</v>
      </c>
      <c r="W26" s="13"/>
      <c r="X26" s="27" t="s">
        <v>145</v>
      </c>
      <c r="Y26" s="27" t="s">
        <v>73</v>
      </c>
      <c r="Z26" s="14"/>
      <c r="AA26" s="13">
        <v>1</v>
      </c>
    </row>
    <row r="27" spans="1:27" ht="43.5" x14ac:dyDescent="0.35">
      <c r="A27" s="13">
        <v>18</v>
      </c>
      <c r="B27" s="13" t="s">
        <v>53</v>
      </c>
      <c r="C27" s="13" t="s">
        <v>65</v>
      </c>
      <c r="D27" s="13" t="s">
        <v>126</v>
      </c>
      <c r="E27" s="13" t="s">
        <v>67</v>
      </c>
      <c r="F27" s="27" t="s">
        <v>146</v>
      </c>
      <c r="G27" s="27" t="s">
        <v>147</v>
      </c>
      <c r="H27" s="13" t="s">
        <v>35</v>
      </c>
      <c r="I27" s="13">
        <v>0.16600000000000001</v>
      </c>
      <c r="J27" s="32" t="s">
        <v>129</v>
      </c>
      <c r="K27" s="13">
        <v>0</v>
      </c>
      <c r="L27" s="13">
        <v>0</v>
      </c>
      <c r="M27" s="13">
        <v>7</v>
      </c>
      <c r="N27" s="13">
        <v>0</v>
      </c>
      <c r="O27" s="13">
        <v>0</v>
      </c>
      <c r="P27" s="13">
        <v>7</v>
      </c>
      <c r="Q27" s="13">
        <v>0</v>
      </c>
      <c r="R27" s="13">
        <v>0</v>
      </c>
      <c r="S27" s="13">
        <v>0</v>
      </c>
      <c r="T27" s="13">
        <v>7</v>
      </c>
      <c r="U27" s="13">
        <v>0</v>
      </c>
      <c r="V27" s="13">
        <v>0</v>
      </c>
      <c r="W27" s="13"/>
      <c r="X27" s="27" t="s">
        <v>148</v>
      </c>
      <c r="Y27" s="27" t="s">
        <v>73</v>
      </c>
      <c r="Z27" s="14"/>
      <c r="AA27" s="13">
        <v>0</v>
      </c>
    </row>
    <row r="28" spans="1:27" ht="43.5" x14ac:dyDescent="0.35">
      <c r="A28" s="13">
        <v>19</v>
      </c>
      <c r="B28" s="13" t="s">
        <v>53</v>
      </c>
      <c r="C28" s="29" t="s">
        <v>54</v>
      </c>
      <c r="D28" s="30" t="s">
        <v>149</v>
      </c>
      <c r="E28" s="29">
        <v>0.38</v>
      </c>
      <c r="F28" s="27" t="s">
        <v>150</v>
      </c>
      <c r="G28" s="27" t="s">
        <v>151</v>
      </c>
      <c r="H28" s="30" t="s">
        <v>36</v>
      </c>
      <c r="I28" s="29">
        <v>1.216</v>
      </c>
      <c r="J28" s="30" t="s">
        <v>152</v>
      </c>
      <c r="K28" s="13">
        <v>0</v>
      </c>
      <c r="L28" s="13">
        <v>0</v>
      </c>
      <c r="M28" s="13">
        <v>1</v>
      </c>
      <c r="N28" s="13">
        <v>0</v>
      </c>
      <c r="O28" s="13">
        <v>0</v>
      </c>
      <c r="P28" s="13">
        <v>1</v>
      </c>
      <c r="Q28" s="13">
        <v>0</v>
      </c>
      <c r="R28" s="13">
        <v>0</v>
      </c>
      <c r="S28" s="13">
        <v>0</v>
      </c>
      <c r="T28" s="13">
        <v>1</v>
      </c>
      <c r="U28" s="13">
        <v>0</v>
      </c>
      <c r="V28" s="13">
        <v>0</v>
      </c>
      <c r="W28" s="13"/>
      <c r="X28" s="27" t="s">
        <v>153</v>
      </c>
      <c r="Y28" s="27" t="s">
        <v>73</v>
      </c>
      <c r="Z28" s="31"/>
      <c r="AA28" s="29">
        <v>1</v>
      </c>
    </row>
    <row r="29" spans="1:27" ht="43.5" x14ac:dyDescent="0.35">
      <c r="A29" s="13">
        <v>20</v>
      </c>
      <c r="B29" s="13" t="s">
        <v>53</v>
      </c>
      <c r="C29" s="29" t="s">
        <v>54</v>
      </c>
      <c r="D29" s="30" t="s">
        <v>154</v>
      </c>
      <c r="E29" s="29">
        <v>0.38</v>
      </c>
      <c r="F29" s="27" t="s">
        <v>155</v>
      </c>
      <c r="G29" s="27" t="s">
        <v>156</v>
      </c>
      <c r="H29" s="30" t="s">
        <v>36</v>
      </c>
      <c r="I29" s="29">
        <v>1.1659999999999999</v>
      </c>
      <c r="J29" s="30" t="s">
        <v>157</v>
      </c>
      <c r="K29" s="13">
        <v>0</v>
      </c>
      <c r="L29" s="13">
        <v>0</v>
      </c>
      <c r="M29" s="13">
        <v>1</v>
      </c>
      <c r="N29" s="13">
        <v>0</v>
      </c>
      <c r="O29" s="13">
        <v>0</v>
      </c>
      <c r="P29" s="13">
        <v>1</v>
      </c>
      <c r="Q29" s="13">
        <v>0</v>
      </c>
      <c r="R29" s="13">
        <v>0</v>
      </c>
      <c r="S29" s="13">
        <v>0</v>
      </c>
      <c r="T29" s="13">
        <v>1</v>
      </c>
      <c r="U29" s="13">
        <v>0</v>
      </c>
      <c r="V29" s="13">
        <v>0</v>
      </c>
      <c r="W29" s="13"/>
      <c r="X29" s="27" t="s">
        <v>158</v>
      </c>
      <c r="Y29" s="27" t="s">
        <v>73</v>
      </c>
      <c r="Z29" s="31"/>
      <c r="AA29" s="29">
        <v>1</v>
      </c>
    </row>
    <row r="30" spans="1:27" ht="43.5" x14ac:dyDescent="0.35">
      <c r="A30" s="13">
        <v>21</v>
      </c>
      <c r="B30" s="13" t="s">
        <v>53</v>
      </c>
      <c r="C30" s="13" t="s">
        <v>65</v>
      </c>
      <c r="D30" s="27" t="s">
        <v>159</v>
      </c>
      <c r="E30" s="27" t="s">
        <v>160</v>
      </c>
      <c r="F30" s="27" t="s">
        <v>161</v>
      </c>
      <c r="G30" s="27" t="s">
        <v>162</v>
      </c>
      <c r="H30" s="27" t="s">
        <v>36</v>
      </c>
      <c r="I30" s="13">
        <v>1.8660000000000001</v>
      </c>
      <c r="J30" s="32" t="s">
        <v>121</v>
      </c>
      <c r="K30" s="13">
        <v>0</v>
      </c>
      <c r="L30" s="13">
        <v>0</v>
      </c>
      <c r="M30" s="13">
        <v>150</v>
      </c>
      <c r="N30" s="13">
        <v>0</v>
      </c>
      <c r="O30" s="13">
        <v>0</v>
      </c>
      <c r="P30" s="13">
        <v>150</v>
      </c>
      <c r="Q30" s="13">
        <v>0</v>
      </c>
      <c r="R30" s="13">
        <v>0</v>
      </c>
      <c r="S30" s="13">
        <v>0</v>
      </c>
      <c r="T30" s="13">
        <v>150</v>
      </c>
      <c r="U30" s="13">
        <v>0</v>
      </c>
      <c r="V30" s="13">
        <v>0</v>
      </c>
      <c r="W30" s="13"/>
      <c r="X30" s="27" t="s">
        <v>163</v>
      </c>
      <c r="Y30" s="27" t="s">
        <v>73</v>
      </c>
      <c r="Z30" s="14"/>
      <c r="AA30" s="13">
        <v>1</v>
      </c>
    </row>
    <row r="31" spans="1:27" ht="58" x14ac:dyDescent="0.35">
      <c r="A31" s="13">
        <v>22</v>
      </c>
      <c r="B31" s="13" t="s">
        <v>53</v>
      </c>
      <c r="C31" s="13" t="s">
        <v>65</v>
      </c>
      <c r="D31" s="27" t="s">
        <v>164</v>
      </c>
      <c r="E31" s="27" t="s">
        <v>160</v>
      </c>
      <c r="F31" s="27" t="s">
        <v>165</v>
      </c>
      <c r="G31" s="27" t="s">
        <v>166</v>
      </c>
      <c r="H31" s="27" t="s">
        <v>35</v>
      </c>
      <c r="I31" s="13">
        <v>4.7160000000000002</v>
      </c>
      <c r="J31" s="32" t="s">
        <v>167</v>
      </c>
      <c r="K31" s="13">
        <v>0</v>
      </c>
      <c r="L31" s="13">
        <v>0</v>
      </c>
      <c r="M31" s="13">
        <v>4</v>
      </c>
      <c r="N31" s="13">
        <v>0</v>
      </c>
      <c r="O31" s="13">
        <v>0</v>
      </c>
      <c r="P31" s="13">
        <v>4</v>
      </c>
      <c r="Q31" s="13">
        <v>0</v>
      </c>
      <c r="R31" s="13">
        <v>0</v>
      </c>
      <c r="S31" s="13">
        <v>0</v>
      </c>
      <c r="T31" s="13">
        <v>4</v>
      </c>
      <c r="U31" s="13">
        <v>0</v>
      </c>
      <c r="V31" s="13">
        <v>0</v>
      </c>
      <c r="W31" s="13"/>
      <c r="X31" s="27" t="s">
        <v>168</v>
      </c>
      <c r="Y31" s="27" t="s">
        <v>117</v>
      </c>
      <c r="Z31" s="14" t="s">
        <v>63</v>
      </c>
      <c r="AA31" s="13">
        <v>1</v>
      </c>
    </row>
    <row r="32" spans="1:27" ht="43.5" x14ac:dyDescent="0.35">
      <c r="A32" s="13">
        <v>23</v>
      </c>
      <c r="B32" s="13" t="s">
        <v>53</v>
      </c>
      <c r="C32" s="27" t="s">
        <v>169</v>
      </c>
      <c r="D32" s="27" t="s">
        <v>170</v>
      </c>
      <c r="E32" s="13" t="s">
        <v>67</v>
      </c>
      <c r="F32" s="27" t="s">
        <v>171</v>
      </c>
      <c r="G32" s="27" t="s">
        <v>172</v>
      </c>
      <c r="H32" s="27" t="s">
        <v>36</v>
      </c>
      <c r="I32" s="13">
        <v>3.2829999999999999</v>
      </c>
      <c r="J32" s="32" t="s">
        <v>173</v>
      </c>
      <c r="K32" s="13">
        <v>0</v>
      </c>
      <c r="L32" s="13">
        <v>0</v>
      </c>
      <c r="M32" s="13">
        <v>20</v>
      </c>
      <c r="N32" s="13">
        <v>0</v>
      </c>
      <c r="O32" s="13">
        <v>0</v>
      </c>
      <c r="P32" s="13">
        <v>20</v>
      </c>
      <c r="Q32" s="13">
        <v>0</v>
      </c>
      <c r="R32" s="13">
        <v>0</v>
      </c>
      <c r="S32" s="13">
        <v>0</v>
      </c>
      <c r="T32" s="13">
        <v>20</v>
      </c>
      <c r="U32" s="13">
        <v>0</v>
      </c>
      <c r="V32" s="13">
        <v>0</v>
      </c>
      <c r="W32" s="13"/>
      <c r="X32" s="27" t="s">
        <v>174</v>
      </c>
      <c r="Y32" s="27" t="s">
        <v>73</v>
      </c>
      <c r="Z32" s="14"/>
      <c r="AA32" s="13">
        <v>1</v>
      </c>
    </row>
    <row r="33" spans="1:27" ht="43.5" x14ac:dyDescent="0.35">
      <c r="A33" s="13">
        <v>24</v>
      </c>
      <c r="B33" s="13" t="s">
        <v>53</v>
      </c>
      <c r="C33" s="27" t="s">
        <v>169</v>
      </c>
      <c r="D33" s="27" t="s">
        <v>175</v>
      </c>
      <c r="E33" s="13" t="s">
        <v>67</v>
      </c>
      <c r="F33" s="27" t="s">
        <v>176</v>
      </c>
      <c r="G33" s="27" t="s">
        <v>177</v>
      </c>
      <c r="H33" s="27" t="s">
        <v>35</v>
      </c>
      <c r="I33" s="13">
        <v>1.03</v>
      </c>
      <c r="J33" s="32" t="s">
        <v>64</v>
      </c>
      <c r="K33" s="13">
        <v>0</v>
      </c>
      <c r="L33" s="13">
        <v>0</v>
      </c>
      <c r="M33" s="13">
        <v>83</v>
      </c>
      <c r="N33" s="13">
        <v>0</v>
      </c>
      <c r="O33" s="13">
        <v>0</v>
      </c>
      <c r="P33" s="13">
        <v>83</v>
      </c>
      <c r="Q33" s="13">
        <v>0</v>
      </c>
      <c r="R33" s="13">
        <v>0</v>
      </c>
      <c r="S33" s="13">
        <v>0</v>
      </c>
      <c r="T33" s="13">
        <v>83</v>
      </c>
      <c r="U33" s="13">
        <v>0</v>
      </c>
      <c r="V33" s="13">
        <v>0</v>
      </c>
      <c r="W33" s="13"/>
      <c r="X33" s="27" t="s">
        <v>178</v>
      </c>
      <c r="Y33" s="27" t="s">
        <v>73</v>
      </c>
      <c r="Z33" s="14"/>
      <c r="AA33" s="13">
        <v>0</v>
      </c>
    </row>
    <row r="34" spans="1:27" ht="43.5" x14ac:dyDescent="0.35">
      <c r="A34" s="13">
        <v>25</v>
      </c>
      <c r="B34" s="13" t="s">
        <v>53</v>
      </c>
      <c r="C34" s="13" t="s">
        <v>65</v>
      </c>
      <c r="D34" s="27" t="s">
        <v>138</v>
      </c>
      <c r="E34" s="13" t="s">
        <v>67</v>
      </c>
      <c r="F34" s="27" t="s">
        <v>179</v>
      </c>
      <c r="G34" s="27" t="s">
        <v>180</v>
      </c>
      <c r="H34" s="27" t="s">
        <v>36</v>
      </c>
      <c r="I34" s="13">
        <v>0.68300000000000005</v>
      </c>
      <c r="J34" s="32" t="s">
        <v>141</v>
      </c>
      <c r="K34" s="13">
        <v>0</v>
      </c>
      <c r="L34" s="13">
        <v>0</v>
      </c>
      <c r="M34" s="13">
        <v>23</v>
      </c>
      <c r="N34" s="13">
        <v>0</v>
      </c>
      <c r="O34" s="13">
        <v>0</v>
      </c>
      <c r="P34" s="13">
        <v>23</v>
      </c>
      <c r="Q34" s="13">
        <v>0</v>
      </c>
      <c r="R34" s="13">
        <v>0</v>
      </c>
      <c r="S34" s="13">
        <v>0</v>
      </c>
      <c r="T34" s="13">
        <v>23</v>
      </c>
      <c r="U34" s="13">
        <v>0</v>
      </c>
      <c r="V34" s="13">
        <v>0</v>
      </c>
      <c r="W34" s="13"/>
      <c r="X34" s="27" t="s">
        <v>181</v>
      </c>
      <c r="Y34" s="27" t="s">
        <v>73</v>
      </c>
      <c r="Z34" s="14"/>
      <c r="AA34" s="13">
        <v>1</v>
      </c>
    </row>
    <row r="35" spans="1:27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0"/>
      <c r="Z35" s="20"/>
      <c r="AA35" s="1"/>
    </row>
    <row r="36" spans="1:27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" thickBo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32.25" customHeight="1" thickBot="1" x14ac:dyDescent="0.4">
      <c r="A38" s="35" t="s">
        <v>48</v>
      </c>
      <c r="B38" s="36"/>
      <c r="C38" s="36"/>
      <c r="D38" s="36"/>
      <c r="E38" s="36"/>
      <c r="F38" s="36"/>
      <c r="G38" s="37"/>
      <c r="H38" s="4" t="s">
        <v>49</v>
      </c>
      <c r="I38" s="5">
        <f>SUM(I10:I34)</f>
        <v>38.416000000000004</v>
      </c>
      <c r="J38" s="4" t="s">
        <v>55</v>
      </c>
      <c r="K38" s="5" t="s">
        <v>55</v>
      </c>
      <c r="L38" s="5" t="s">
        <v>55</v>
      </c>
      <c r="M38" s="5">
        <f t="shared" ref="M38:V38" si="0">SUM(M10:M34)</f>
        <v>738</v>
      </c>
      <c r="N38" s="5">
        <f t="shared" si="0"/>
        <v>0</v>
      </c>
      <c r="O38" s="5">
        <f t="shared" si="0"/>
        <v>0</v>
      </c>
      <c r="P38" s="5">
        <f t="shared" si="0"/>
        <v>727</v>
      </c>
      <c r="Q38" s="5">
        <f t="shared" si="0"/>
        <v>0</v>
      </c>
      <c r="R38" s="5">
        <f t="shared" si="0"/>
        <v>0</v>
      </c>
      <c r="S38" s="5">
        <f t="shared" si="0"/>
        <v>0</v>
      </c>
      <c r="T38" s="5">
        <f t="shared" si="0"/>
        <v>727</v>
      </c>
      <c r="U38" s="5">
        <f t="shared" si="0"/>
        <v>11</v>
      </c>
      <c r="V38" s="5">
        <f t="shared" si="0"/>
        <v>0</v>
      </c>
      <c r="W38" s="18"/>
      <c r="X38" s="5" t="s">
        <v>55</v>
      </c>
      <c r="Y38" s="5" t="s">
        <v>55</v>
      </c>
      <c r="Z38" s="5" t="s">
        <v>55</v>
      </c>
      <c r="AA38" s="5" t="s">
        <v>60</v>
      </c>
    </row>
    <row r="39" spans="1:27" ht="15" thickBot="1" x14ac:dyDescent="0.4">
      <c r="A39" s="35" t="s">
        <v>56</v>
      </c>
      <c r="B39" s="36"/>
      <c r="C39" s="36"/>
      <c r="D39" s="36"/>
      <c r="E39" s="36"/>
      <c r="F39" s="36"/>
      <c r="G39" s="37"/>
      <c r="H39" s="5" t="s">
        <v>36</v>
      </c>
      <c r="I39" s="33">
        <f>SUMIF($H$10:$H$34,"П",I10:I34)</f>
        <v>27.852</v>
      </c>
      <c r="J39" s="21" t="s">
        <v>55</v>
      </c>
      <c r="K39" s="21" t="s">
        <v>55</v>
      </c>
      <c r="L39" s="21" t="s">
        <v>55</v>
      </c>
      <c r="M39" s="33">
        <f>SUMIF($H$11:$H$34,"П",M10:M34)</f>
        <v>217</v>
      </c>
      <c r="N39" s="33">
        <f t="shared" ref="N39:V39" si="1">SUMIF($H$10:$H$34,"П",N10:N34)</f>
        <v>0</v>
      </c>
      <c r="O39" s="33">
        <f t="shared" si="1"/>
        <v>0</v>
      </c>
      <c r="P39" s="33">
        <f t="shared" si="1"/>
        <v>623</v>
      </c>
      <c r="Q39" s="33">
        <f t="shared" si="1"/>
        <v>0</v>
      </c>
      <c r="R39" s="33">
        <f t="shared" si="1"/>
        <v>0</v>
      </c>
      <c r="S39" s="33">
        <f t="shared" si="1"/>
        <v>0</v>
      </c>
      <c r="T39" s="33">
        <f t="shared" si="1"/>
        <v>623</v>
      </c>
      <c r="U39" s="33">
        <f t="shared" si="1"/>
        <v>7</v>
      </c>
      <c r="V39" s="33">
        <f t="shared" si="1"/>
        <v>0</v>
      </c>
      <c r="W39" s="21"/>
      <c r="X39" s="5" t="s">
        <v>55</v>
      </c>
      <c r="Y39" s="5" t="s">
        <v>55</v>
      </c>
      <c r="Z39" s="5" t="s">
        <v>55</v>
      </c>
      <c r="AA39" s="5">
        <v>0</v>
      </c>
    </row>
    <row r="40" spans="1:27" ht="15" thickBot="1" x14ac:dyDescent="0.4">
      <c r="A40" s="35" t="s">
        <v>57</v>
      </c>
      <c r="B40" s="36"/>
      <c r="C40" s="36"/>
      <c r="D40" s="36"/>
      <c r="E40" s="36"/>
      <c r="F40" s="36"/>
      <c r="G40" s="37"/>
      <c r="H40" s="2" t="s">
        <v>50</v>
      </c>
      <c r="I40" s="13">
        <f>SUMIF($H$10:$H$34,"А",I10:I34)</f>
        <v>0</v>
      </c>
      <c r="J40" s="17" t="s">
        <v>55</v>
      </c>
      <c r="K40" s="17" t="s">
        <v>55</v>
      </c>
      <c r="L40" s="17" t="s">
        <v>55</v>
      </c>
      <c r="M40" s="13">
        <f>SUMIF($H$10:$H$34,"А",M10:M34)</f>
        <v>0</v>
      </c>
      <c r="N40" s="13">
        <f>SUMIF($H$10:$H$25,"А",N10:N25)</f>
        <v>0</v>
      </c>
      <c r="O40" s="13">
        <f t="shared" ref="O40:V40" si="2">SUMIF($H$10:$H$34,"А",O10:O34)</f>
        <v>0</v>
      </c>
      <c r="P40" s="13">
        <f t="shared" si="2"/>
        <v>0</v>
      </c>
      <c r="Q40" s="13">
        <f t="shared" si="2"/>
        <v>0</v>
      </c>
      <c r="R40" s="13">
        <f t="shared" si="2"/>
        <v>0</v>
      </c>
      <c r="S40" s="13">
        <f t="shared" si="2"/>
        <v>0</v>
      </c>
      <c r="T40" s="13">
        <f t="shared" si="2"/>
        <v>0</v>
      </c>
      <c r="U40" s="13">
        <f t="shared" si="2"/>
        <v>0</v>
      </c>
      <c r="V40" s="13">
        <f t="shared" si="2"/>
        <v>0</v>
      </c>
      <c r="W40" s="3"/>
      <c r="X40" s="2" t="s">
        <v>55</v>
      </c>
      <c r="Y40" s="2" t="s">
        <v>55</v>
      </c>
      <c r="Z40" s="2" t="s">
        <v>55</v>
      </c>
      <c r="AA40" s="2">
        <v>0</v>
      </c>
    </row>
    <row r="41" spans="1:27" ht="15" thickBot="1" x14ac:dyDescent="0.4">
      <c r="A41" s="35" t="s">
        <v>58</v>
      </c>
      <c r="B41" s="36"/>
      <c r="C41" s="36"/>
      <c r="D41" s="36"/>
      <c r="E41" s="36"/>
      <c r="F41" s="36"/>
      <c r="G41" s="37"/>
      <c r="H41" s="2" t="s">
        <v>35</v>
      </c>
      <c r="I41" s="13">
        <f>SUMIF($H$10:$H$34,"В",I10:I34)</f>
        <v>10.564</v>
      </c>
      <c r="J41" s="15" t="s">
        <v>55</v>
      </c>
      <c r="K41" s="3" t="s">
        <v>55</v>
      </c>
      <c r="L41" s="3" t="s">
        <v>55</v>
      </c>
      <c r="M41" s="13">
        <f t="shared" ref="M41:V41" si="3">SUMIF($H$10:$H$34,"В",M10:M34)</f>
        <v>108</v>
      </c>
      <c r="N41" s="13">
        <f t="shared" si="3"/>
        <v>0</v>
      </c>
      <c r="O41" s="13">
        <f t="shared" si="3"/>
        <v>0</v>
      </c>
      <c r="P41" s="13">
        <f t="shared" si="3"/>
        <v>104</v>
      </c>
      <c r="Q41" s="13">
        <f t="shared" si="3"/>
        <v>0</v>
      </c>
      <c r="R41" s="13">
        <f t="shared" si="3"/>
        <v>0</v>
      </c>
      <c r="S41" s="13">
        <f t="shared" si="3"/>
        <v>0</v>
      </c>
      <c r="T41" s="13">
        <f t="shared" si="3"/>
        <v>104</v>
      </c>
      <c r="U41" s="13">
        <f t="shared" si="3"/>
        <v>4</v>
      </c>
      <c r="V41" s="13">
        <f t="shared" si="3"/>
        <v>0</v>
      </c>
      <c r="W41" s="3"/>
      <c r="X41" s="2" t="s">
        <v>55</v>
      </c>
      <c r="Y41" s="2" t="s">
        <v>55</v>
      </c>
      <c r="Z41" s="2" t="s">
        <v>55</v>
      </c>
      <c r="AA41" s="2">
        <v>1</v>
      </c>
    </row>
    <row r="42" spans="1:27" ht="26.25" customHeight="1" thickBot="1" x14ac:dyDescent="0.4">
      <c r="A42" s="35" t="s">
        <v>59</v>
      </c>
      <c r="B42" s="36"/>
      <c r="C42" s="36"/>
      <c r="D42" s="36"/>
      <c r="E42" s="36"/>
      <c r="F42" s="36"/>
      <c r="G42" s="37"/>
      <c r="H42" s="2" t="s">
        <v>51</v>
      </c>
      <c r="I42" s="34">
        <f>SUMIF($H$10:$H$34,"В1",I10:I34)</f>
        <v>0</v>
      </c>
      <c r="J42" s="3" t="s">
        <v>55</v>
      </c>
      <c r="K42" s="3" t="s">
        <v>55</v>
      </c>
      <c r="L42" s="3" t="s">
        <v>55</v>
      </c>
      <c r="M42" s="34">
        <f ca="1">SUMIF($H$10:$H$34,"В1",M10:M33)</f>
        <v>0</v>
      </c>
      <c r="N42" s="34">
        <f t="shared" ref="N42:V42" si="4">SUMIF($H$10:$H$34,"В1",N10:N34)</f>
        <v>0</v>
      </c>
      <c r="O42" s="34">
        <f t="shared" si="4"/>
        <v>0</v>
      </c>
      <c r="P42" s="34">
        <f t="shared" si="4"/>
        <v>0</v>
      </c>
      <c r="Q42" s="34">
        <f t="shared" si="4"/>
        <v>0</v>
      </c>
      <c r="R42" s="34">
        <f t="shared" si="4"/>
        <v>0</v>
      </c>
      <c r="S42" s="34">
        <f t="shared" si="4"/>
        <v>0</v>
      </c>
      <c r="T42" s="34">
        <f t="shared" si="4"/>
        <v>0</v>
      </c>
      <c r="U42" s="34">
        <f t="shared" si="4"/>
        <v>0</v>
      </c>
      <c r="V42" s="34">
        <f t="shared" si="4"/>
        <v>0</v>
      </c>
      <c r="W42" s="3"/>
      <c r="X42" s="2" t="s">
        <v>55</v>
      </c>
      <c r="Y42" s="2" t="s">
        <v>55</v>
      </c>
      <c r="Z42" s="2" t="s">
        <v>55</v>
      </c>
      <c r="AA42" s="2">
        <v>0</v>
      </c>
    </row>
  </sheetData>
  <mergeCells count="34">
    <mergeCell ref="U1:V1"/>
    <mergeCell ref="A2:T2"/>
    <mergeCell ref="A3:T3"/>
    <mergeCell ref="A5:I5"/>
    <mergeCell ref="J5:V5"/>
    <mergeCell ref="W5:W8"/>
    <mergeCell ref="J6:J8"/>
    <mergeCell ref="K6:K8"/>
    <mergeCell ref="L6:L8"/>
    <mergeCell ref="M6:U6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X5:Z6"/>
    <mergeCell ref="A42:G42"/>
    <mergeCell ref="Y7:Y8"/>
    <mergeCell ref="Z7:Z8"/>
    <mergeCell ref="A38:G38"/>
    <mergeCell ref="A39:G39"/>
    <mergeCell ref="A40:G40"/>
    <mergeCell ref="A41:G41"/>
    <mergeCell ref="V6:V8"/>
    <mergeCell ref="M7:M8"/>
    <mergeCell ref="N7:P7"/>
    <mergeCell ref="Q7:T7"/>
    <mergeCell ref="U7:U8"/>
    <mergeCell ref="X7:X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1 квартал 2022</vt:lpstr>
      <vt:lpstr>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МЭС</cp:lastModifiedBy>
  <cp:lastPrinted>2021-02-19T10:18:21Z</cp:lastPrinted>
  <dcterms:created xsi:type="dcterms:W3CDTF">2017-02-13T15:22:59Z</dcterms:created>
  <dcterms:modified xsi:type="dcterms:W3CDTF">2022-04-08T09:31:24Z</dcterms:modified>
</cp:coreProperties>
</file>