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0" windowWidth="18600" windowHeight="4820" activeTab="3"/>
  </bookViews>
  <sheets>
    <sheet name="январь" sheetId="1" r:id="rId1"/>
    <sheet name="Лист2" sheetId="2" state="hidden" r:id="rId2"/>
    <sheet name="февраль" sheetId="3" r:id="rId3"/>
    <sheet name="март" sheetId="4" r:id="rId4"/>
  </sheets>
  <definedNames>
    <definedName name="_ftn1" localSheetId="0">январь!#REF!</definedName>
    <definedName name="_ftnref1" localSheetId="0">январь!$A$2</definedName>
    <definedName name="_Toc472327096" localSheetId="0">январь!$A$2</definedName>
    <definedName name="M">Лист2!$B$2:$B$13</definedName>
  </definedNames>
  <calcPr calcId="144525"/>
</workbook>
</file>

<file path=xl/calcChain.xml><?xml version="1.0" encoding="utf-8"?>
<calcChain xmlns="http://schemas.openxmlformats.org/spreadsheetml/2006/main">
  <c r="V42" i="4" l="1"/>
  <c r="U42" i="4"/>
  <c r="T42" i="4"/>
  <c r="S42" i="4"/>
  <c r="R42" i="4"/>
  <c r="Q42" i="4"/>
  <c r="P42" i="4"/>
  <c r="O42" i="4"/>
  <c r="N42" i="4"/>
  <c r="M42" i="4"/>
  <c r="I42" i="4"/>
  <c r="V41" i="4"/>
  <c r="U41" i="4"/>
  <c r="T41" i="4"/>
  <c r="S41" i="4"/>
  <c r="R41" i="4"/>
  <c r="Q41" i="4"/>
  <c r="P41" i="4"/>
  <c r="O41" i="4"/>
  <c r="N41" i="4"/>
  <c r="M41" i="4"/>
  <c r="I41" i="4"/>
  <c r="V40" i="4"/>
  <c r="U40" i="4"/>
  <c r="T40" i="4"/>
  <c r="S40" i="4"/>
  <c r="R40" i="4"/>
  <c r="Q40" i="4"/>
  <c r="P40" i="4"/>
  <c r="O40" i="4"/>
  <c r="N40" i="4"/>
  <c r="M40" i="4"/>
  <c r="I40" i="4"/>
  <c r="V39" i="4"/>
  <c r="U39" i="4"/>
  <c r="T39" i="4"/>
  <c r="S39" i="4"/>
  <c r="R39" i="4"/>
  <c r="Q39" i="4"/>
  <c r="P39" i="4"/>
  <c r="O39" i="4"/>
  <c r="N39" i="4"/>
  <c r="M39" i="4"/>
  <c r="I39" i="4"/>
  <c r="V38" i="4"/>
  <c r="U38" i="4"/>
  <c r="T38" i="4"/>
  <c r="S38" i="4"/>
  <c r="R38" i="4"/>
  <c r="Q38" i="4"/>
  <c r="P38" i="4"/>
  <c r="O38" i="4"/>
  <c r="N38" i="4"/>
  <c r="M38" i="4"/>
  <c r="I38" i="4"/>
  <c r="N29" i="3" l="1"/>
  <c r="O29" i="3"/>
  <c r="P29" i="3"/>
  <c r="Q29" i="3"/>
  <c r="R29" i="3"/>
  <c r="S29" i="3"/>
  <c r="T29" i="3"/>
  <c r="U29" i="3"/>
  <c r="V29" i="3"/>
  <c r="M29" i="3"/>
  <c r="I29" i="3"/>
  <c r="N30" i="3"/>
  <c r="O30" i="3"/>
  <c r="P30" i="3"/>
  <c r="Q30" i="3"/>
  <c r="R30" i="3"/>
  <c r="S30" i="3"/>
  <c r="T30" i="3"/>
  <c r="U30" i="3"/>
  <c r="V30" i="3"/>
  <c r="M30" i="3"/>
  <c r="I30" i="3"/>
  <c r="N32" i="3" l="1"/>
  <c r="O32" i="3"/>
  <c r="P32" i="3"/>
  <c r="Q32" i="3"/>
  <c r="R32" i="3"/>
  <c r="S32" i="3"/>
  <c r="T32" i="3"/>
  <c r="U32" i="3"/>
  <c r="V32" i="3"/>
  <c r="M32" i="3"/>
  <c r="I32" i="3"/>
  <c r="O31" i="3"/>
  <c r="P31" i="3"/>
  <c r="Q31" i="3"/>
  <c r="R31" i="3"/>
  <c r="S31" i="3"/>
  <c r="T31" i="3"/>
  <c r="U31" i="3"/>
  <c r="V31" i="3"/>
  <c r="N31" i="3"/>
  <c r="M31" i="3"/>
  <c r="I31" i="3"/>
  <c r="I28" i="3"/>
  <c r="M28" i="3"/>
  <c r="N28" i="3"/>
  <c r="O28" i="3"/>
  <c r="P28" i="3"/>
  <c r="Q28" i="3"/>
  <c r="R28" i="3"/>
  <c r="S28" i="3"/>
  <c r="T28" i="3"/>
  <c r="U28" i="3"/>
  <c r="V28" i="3"/>
  <c r="V18" i="1" l="1"/>
  <c r="U18" i="1"/>
  <c r="T18" i="1"/>
  <c r="S18" i="1"/>
  <c r="R18" i="1"/>
  <c r="Q18" i="1"/>
  <c r="P18" i="1"/>
  <c r="O18" i="1"/>
  <c r="N18" i="1"/>
  <c r="M18" i="1"/>
  <c r="I18" i="1"/>
</calcChain>
</file>

<file path=xl/comments1.xml><?xml version="1.0" encoding="utf-8"?>
<comments xmlns="http://schemas.openxmlformats.org/spreadsheetml/2006/main">
  <authors>
    <author>Пользователь</author>
  </authors>
  <commentList>
    <comment ref="W13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нужно указать наименование сетевой организации</t>
        </r>
      </text>
    </comment>
  </commentList>
</comments>
</file>

<file path=xl/comments2.xml><?xml version="1.0" encoding="utf-8"?>
<comments xmlns="http://schemas.openxmlformats.org/spreadsheetml/2006/main">
  <authors>
    <author>МЭС</author>
    <author>Пользователь</author>
  </authors>
  <commentList>
    <comment ref="W11" authorId="0">
      <text>
        <r>
          <rPr>
            <b/>
            <sz val="9"/>
            <color indexed="81"/>
            <rFont val="Tahoma"/>
            <charset val="1"/>
          </rPr>
          <t>МЭС:</t>
        </r>
        <r>
          <rPr>
            <sz val="9"/>
            <color indexed="81"/>
            <rFont val="Tahoma"/>
            <charset val="1"/>
          </rPr>
          <t xml:space="preserve">
Безхоз</t>
        </r>
      </text>
    </comment>
    <comment ref="W13" authorId="0">
      <text>
        <r>
          <rPr>
            <b/>
            <sz val="9"/>
            <color indexed="81"/>
            <rFont val="Tahoma"/>
            <charset val="1"/>
          </rPr>
          <t>МЭС:</t>
        </r>
        <r>
          <rPr>
            <sz val="9"/>
            <color indexed="81"/>
            <rFont val="Tahoma"/>
            <charset val="1"/>
          </rPr>
          <t xml:space="preserve">
Безхоз</t>
        </r>
      </text>
    </comment>
    <comment ref="W14" authorId="1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нужно указать наименование сетевой организации</t>
        </r>
      </text>
    </comment>
    <comment ref="W15" authorId="0">
      <text>
        <r>
          <rPr>
            <b/>
            <sz val="9"/>
            <color indexed="81"/>
            <rFont val="Tahoma"/>
            <charset val="1"/>
          </rPr>
          <t>МЭС:</t>
        </r>
        <r>
          <rPr>
            <sz val="9"/>
            <color indexed="81"/>
            <rFont val="Tahoma"/>
            <charset val="1"/>
          </rPr>
          <t xml:space="preserve">
Безхоз</t>
        </r>
      </text>
    </comment>
    <comment ref="W17" authorId="0">
      <text>
        <r>
          <rPr>
            <b/>
            <sz val="9"/>
            <color indexed="81"/>
            <rFont val="Tahoma"/>
            <charset val="1"/>
          </rPr>
          <t>МЭС:</t>
        </r>
        <r>
          <rPr>
            <sz val="9"/>
            <color indexed="81"/>
            <rFont val="Tahoma"/>
            <charset val="1"/>
          </rPr>
          <t xml:space="preserve">
Безхоз</t>
        </r>
      </text>
    </comment>
    <comment ref="W18" authorId="1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нужно указать наименование сетевой организации</t>
        </r>
      </text>
    </comment>
    <comment ref="W20" authorId="0">
      <text>
        <r>
          <rPr>
            <b/>
            <sz val="9"/>
            <color indexed="81"/>
            <rFont val="Tahoma"/>
            <charset val="1"/>
          </rPr>
          <t>МЭС:</t>
        </r>
        <r>
          <rPr>
            <sz val="9"/>
            <color indexed="81"/>
            <rFont val="Tahoma"/>
            <charset val="1"/>
          </rPr>
          <t xml:space="preserve">
Безхоз</t>
        </r>
      </text>
    </comment>
    <comment ref="W21" authorId="0">
      <text>
        <r>
          <rPr>
            <b/>
            <sz val="9"/>
            <color indexed="81"/>
            <rFont val="Tahoma"/>
            <charset val="1"/>
          </rPr>
          <t>МЭС:</t>
        </r>
        <r>
          <rPr>
            <sz val="9"/>
            <color indexed="81"/>
            <rFont val="Tahoma"/>
            <charset val="1"/>
          </rPr>
          <t xml:space="preserve">
Безхоз</t>
        </r>
      </text>
    </comment>
    <comment ref="W22" authorId="0">
      <text>
        <r>
          <rPr>
            <b/>
            <sz val="9"/>
            <color indexed="81"/>
            <rFont val="Tahoma"/>
            <charset val="1"/>
          </rPr>
          <t>МЭС:</t>
        </r>
        <r>
          <rPr>
            <sz val="9"/>
            <color indexed="81"/>
            <rFont val="Tahoma"/>
            <charset val="1"/>
          </rPr>
          <t xml:space="preserve">
Безхоз</t>
        </r>
      </text>
    </comment>
    <comment ref="W23" authorId="0">
      <text>
        <r>
          <rPr>
            <b/>
            <sz val="9"/>
            <color indexed="81"/>
            <rFont val="Tahoma"/>
            <charset val="1"/>
          </rPr>
          <t>МЭС:</t>
        </r>
        <r>
          <rPr>
            <sz val="9"/>
            <color indexed="81"/>
            <rFont val="Tahoma"/>
            <charset val="1"/>
          </rPr>
          <t xml:space="preserve">
Безхоз</t>
        </r>
      </text>
    </comment>
    <comment ref="W24" authorId="0">
      <text>
        <r>
          <rPr>
            <b/>
            <sz val="9"/>
            <color indexed="81"/>
            <rFont val="Tahoma"/>
            <charset val="1"/>
          </rPr>
          <t>МЭС:</t>
        </r>
        <r>
          <rPr>
            <sz val="9"/>
            <color indexed="81"/>
            <rFont val="Tahoma"/>
            <charset val="1"/>
          </rPr>
          <t xml:space="preserve">
Безхоз</t>
        </r>
      </text>
    </comment>
    <comment ref="W25" authorId="0">
      <text>
        <r>
          <rPr>
            <b/>
            <sz val="9"/>
            <color indexed="81"/>
            <rFont val="Tahoma"/>
            <charset val="1"/>
          </rPr>
          <t>МЭС:</t>
        </r>
        <r>
          <rPr>
            <sz val="9"/>
            <color indexed="81"/>
            <rFont val="Tahoma"/>
            <charset val="1"/>
          </rPr>
          <t xml:space="preserve">
Безхоз</t>
        </r>
      </text>
    </comment>
  </commentList>
</comments>
</file>

<file path=xl/comments3.xml><?xml version="1.0" encoding="utf-8"?>
<comments xmlns="http://schemas.openxmlformats.org/spreadsheetml/2006/main">
  <authors>
    <author>МЭС</author>
    <author>Пользователь</author>
  </authors>
  <commentList>
    <comment ref="W11" authorId="0">
      <text>
        <r>
          <rPr>
            <b/>
            <sz val="9"/>
            <color indexed="81"/>
            <rFont val="Tahoma"/>
            <charset val="1"/>
          </rPr>
          <t>МЭС:</t>
        </r>
        <r>
          <rPr>
            <sz val="9"/>
            <color indexed="81"/>
            <rFont val="Tahoma"/>
            <charset val="1"/>
          </rPr>
          <t xml:space="preserve">
Безхоз</t>
        </r>
      </text>
    </comment>
    <comment ref="W13" authorId="0">
      <text>
        <r>
          <rPr>
            <b/>
            <sz val="9"/>
            <color indexed="81"/>
            <rFont val="Tahoma"/>
            <charset val="1"/>
          </rPr>
          <t>МЭС:</t>
        </r>
        <r>
          <rPr>
            <sz val="9"/>
            <color indexed="81"/>
            <rFont val="Tahoma"/>
            <charset val="1"/>
          </rPr>
          <t xml:space="preserve">
Безхоз</t>
        </r>
      </text>
    </comment>
    <comment ref="W14" authorId="1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нужно указать наименование сетевой организации</t>
        </r>
      </text>
    </comment>
    <comment ref="W15" authorId="0">
      <text>
        <r>
          <rPr>
            <b/>
            <sz val="9"/>
            <color indexed="81"/>
            <rFont val="Tahoma"/>
            <charset val="1"/>
          </rPr>
          <t>МЭС:</t>
        </r>
        <r>
          <rPr>
            <sz val="9"/>
            <color indexed="81"/>
            <rFont val="Tahoma"/>
            <charset val="1"/>
          </rPr>
          <t xml:space="preserve">
Безхоз</t>
        </r>
      </text>
    </comment>
    <comment ref="W17" authorId="0">
      <text>
        <r>
          <rPr>
            <b/>
            <sz val="9"/>
            <color indexed="81"/>
            <rFont val="Tahoma"/>
            <charset val="1"/>
          </rPr>
          <t>МЭС:</t>
        </r>
        <r>
          <rPr>
            <sz val="9"/>
            <color indexed="81"/>
            <rFont val="Tahoma"/>
            <charset val="1"/>
          </rPr>
          <t xml:space="preserve">
Безхоз</t>
        </r>
      </text>
    </comment>
    <comment ref="W18" authorId="1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нужно указать наименование сетевой организации</t>
        </r>
      </text>
    </comment>
    <comment ref="W20" authorId="0">
      <text>
        <r>
          <rPr>
            <b/>
            <sz val="9"/>
            <color indexed="81"/>
            <rFont val="Tahoma"/>
            <charset val="1"/>
          </rPr>
          <t>МЭС:</t>
        </r>
        <r>
          <rPr>
            <sz val="9"/>
            <color indexed="81"/>
            <rFont val="Tahoma"/>
            <charset val="1"/>
          </rPr>
          <t xml:space="preserve">
Безхоз</t>
        </r>
      </text>
    </comment>
    <comment ref="W21" authorId="0">
      <text>
        <r>
          <rPr>
            <b/>
            <sz val="9"/>
            <color indexed="81"/>
            <rFont val="Tahoma"/>
            <charset val="1"/>
          </rPr>
          <t>МЭС:</t>
        </r>
        <r>
          <rPr>
            <sz val="9"/>
            <color indexed="81"/>
            <rFont val="Tahoma"/>
            <charset val="1"/>
          </rPr>
          <t xml:space="preserve">
Безхоз</t>
        </r>
      </text>
    </comment>
    <comment ref="W22" authorId="0">
      <text>
        <r>
          <rPr>
            <b/>
            <sz val="9"/>
            <color indexed="81"/>
            <rFont val="Tahoma"/>
            <charset val="1"/>
          </rPr>
          <t>МЭС:</t>
        </r>
        <r>
          <rPr>
            <sz val="9"/>
            <color indexed="81"/>
            <rFont val="Tahoma"/>
            <charset val="1"/>
          </rPr>
          <t xml:space="preserve">
Безхоз</t>
        </r>
      </text>
    </comment>
    <comment ref="W23" authorId="0">
      <text>
        <r>
          <rPr>
            <b/>
            <sz val="9"/>
            <color indexed="81"/>
            <rFont val="Tahoma"/>
            <charset val="1"/>
          </rPr>
          <t>МЭС:</t>
        </r>
        <r>
          <rPr>
            <sz val="9"/>
            <color indexed="81"/>
            <rFont val="Tahoma"/>
            <charset val="1"/>
          </rPr>
          <t xml:space="preserve">
Безхоз</t>
        </r>
      </text>
    </comment>
    <comment ref="W24" authorId="0">
      <text>
        <r>
          <rPr>
            <b/>
            <sz val="9"/>
            <color indexed="81"/>
            <rFont val="Tahoma"/>
            <charset val="1"/>
          </rPr>
          <t>МЭС:</t>
        </r>
        <r>
          <rPr>
            <sz val="9"/>
            <color indexed="81"/>
            <rFont val="Tahoma"/>
            <charset val="1"/>
          </rPr>
          <t xml:space="preserve">
Безхоз</t>
        </r>
      </text>
    </comment>
    <comment ref="W25" authorId="0">
      <text>
        <r>
          <rPr>
            <b/>
            <sz val="9"/>
            <color indexed="81"/>
            <rFont val="Tahoma"/>
            <charset val="1"/>
          </rPr>
          <t>МЭС:</t>
        </r>
        <r>
          <rPr>
            <sz val="9"/>
            <color indexed="81"/>
            <rFont val="Tahoma"/>
            <charset val="1"/>
          </rPr>
          <t xml:space="preserve">
Безхоз</t>
        </r>
      </text>
    </comment>
    <comment ref="W27" authorId="0">
      <text>
        <r>
          <rPr>
            <b/>
            <sz val="9"/>
            <color indexed="81"/>
            <rFont val="Tahoma"/>
            <charset val="1"/>
          </rPr>
          <t>МЭС:</t>
        </r>
        <r>
          <rPr>
            <sz val="9"/>
            <color indexed="81"/>
            <rFont val="Tahoma"/>
            <charset val="1"/>
          </rPr>
          <t xml:space="preserve">
Безхоз</t>
        </r>
      </text>
    </comment>
  </commentList>
</comments>
</file>

<file path=xl/sharedStrings.xml><?xml version="1.0" encoding="utf-8"?>
<sst xmlns="http://schemas.openxmlformats.org/spreadsheetml/2006/main" count="621" uniqueCount="143">
  <si>
    <t>ноябрь</t>
  </si>
  <si>
    <t>наименование электросетевой организации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</si>
  <si>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</si>
  <si>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</si>
  <si>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</si>
  <si>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</si>
  <si>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показателях надежности, в т.ч. индикативных показателях надежности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</si>
  <si>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</si>
  <si>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</si>
  <si>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КВЛ, ПС, ТП, РП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</si>
  <si>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</si>
  <si>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</si>
  <si>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</si>
  <si>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</si>
  <si>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В)</t>
  </si>
  <si>
    <t>Продолжительность прекращения передачи электрической энергии, час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</si>
  <si>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</si>
  <si>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</si>
  <si>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</si>
  <si>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</si>
  <si>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</si>
  <si>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</si>
  <si>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</si>
  <si>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</si>
  <si>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</si>
  <si>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</si>
  <si>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</si>
  <si>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</si>
  <si>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</si>
  <si>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</si>
  <si>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</si>
  <si>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</si>
  <si>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</si>
  <si>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</si>
  <si>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(0,22-1 кВ)</t>
  </si>
  <si>
    <t>В</t>
  </si>
  <si>
    <t>П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</si>
  <si>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</si>
  <si>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</si>
  <si>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</si>
  <si>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</si>
  <si>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</si>
  <si>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</si>
  <si>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</si>
  <si>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</si>
  <si>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</si>
  <si>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</si>
  <si>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декабрь</t>
  </si>
  <si>
    <t>ИТОГО по всем прекращениям передачи электрической энергии за отчетный период:</t>
  </si>
  <si>
    <t>И</t>
  </si>
  <si>
    <t>А</t>
  </si>
  <si>
    <t>В1</t>
  </si>
  <si>
    <t>ООО "МиассЭнергоСтрой"</t>
  </si>
  <si>
    <t>ООО «МиассЭнергоСтрой»</t>
  </si>
  <si>
    <t>ТП</t>
  </si>
  <si>
    <t>ТП-74</t>
  </si>
  <si>
    <t>06,55 2021.02.03</t>
  </si>
  <si>
    <t>13,10 2021.02.03</t>
  </si>
  <si>
    <t>10,55 2021.02.03</t>
  </si>
  <si>
    <t>15,00 2021.02.03</t>
  </si>
  <si>
    <t>15,00 2021.02.06</t>
  </si>
  <si>
    <t>7,30 2021.02.06</t>
  </si>
  <si>
    <t>Эл.№ 2</t>
  </si>
  <si>
    <t>КТП</t>
  </si>
  <si>
    <t>КТП-87</t>
  </si>
  <si>
    <t>7,30 2021.02.07</t>
  </si>
  <si>
    <t>11,30 2021.02.07</t>
  </si>
  <si>
    <t>x</t>
  </si>
  <si>
    <t>- по ограничениям, связанным с проведением ремонтных работ</t>
  </si>
  <si>
    <t>- по аварийным ограничениям</t>
  </si>
  <si>
    <t>- по внерегламентным отключениям</t>
  </si>
  <si>
    <t>- по внерегламентным отключениям, учитываемым при расчете показателей надежности, в том числе индикативных показателей надежности</t>
  </si>
  <si>
    <t xml:space="preserve">Южно-Уральская дирекция по энергообеспечению- структурное подразделение Трансэнерго филиала ОАО РЖД </t>
  </si>
  <si>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 январь м-ц 2021 года</t>
  </si>
  <si>
    <t xml:space="preserve"> </t>
  </si>
  <si>
    <t xml:space="preserve">В </t>
  </si>
  <si>
    <t>0;1</t>
  </si>
  <si>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</si>
  <si>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года</t>
  </si>
  <si>
    <t>ВЛ</t>
  </si>
  <si>
    <t>ВЛ-6кВ                    ф. "Мирный" от ПС 35/10 кВ "Половинская"</t>
  </si>
  <si>
    <t>6 (6.3)</t>
  </si>
  <si>
    <t>11,30 2021.02.23</t>
  </si>
  <si>
    <t>14,50 2021.02.23</t>
  </si>
  <si>
    <t>4.13</t>
  </si>
  <si>
    <t>КТП-87 ф. "Спортивная"</t>
  </si>
  <si>
    <t>13,40 2021.02.23</t>
  </si>
  <si>
    <t>администрация г. Карталы</t>
  </si>
  <si>
    <t>Эл.№ 2 ф. "Мотоклуб"</t>
  </si>
  <si>
    <t>14,20 2021.02.23</t>
  </si>
  <si>
    <t>15,20 2021.02.23</t>
  </si>
  <si>
    <t>ТП-34 ф. "АУЛ"</t>
  </si>
  <si>
    <t>15,10 2021.02.23</t>
  </si>
  <si>
    <t>16,30 2021.02.23</t>
  </si>
  <si>
    <t>ТП-34</t>
  </si>
  <si>
    <t>Эл.№ 2 ф. "Больничная", "Сельстрой"</t>
  </si>
  <si>
    <t>16,20 2021.02.23</t>
  </si>
  <si>
    <t>18,20 2021.02.23</t>
  </si>
  <si>
    <t>ТП-32 ф."Коттеджи"</t>
  </si>
  <si>
    <t>17,05 2021.02.23</t>
  </si>
  <si>
    <t>19,25 2021.02.23</t>
  </si>
  <si>
    <t>ТП-32</t>
  </si>
  <si>
    <t>ТП-32 ф."Городок"</t>
  </si>
  <si>
    <t>20,40 2021.02.23</t>
  </si>
  <si>
    <t>21,45 2021.02.23</t>
  </si>
  <si>
    <t>21,50 2021.02.23</t>
  </si>
  <si>
    <t>23,10 2021.02.23</t>
  </si>
  <si>
    <t>Эл.№ 2 ф. "Больничная"</t>
  </si>
  <si>
    <t>22,55 2021.02.23</t>
  </si>
  <si>
    <t>00,35 2021.02.24</t>
  </si>
  <si>
    <t>ф. "6"</t>
  </si>
  <si>
    <t>9,40     2021.02.24</t>
  </si>
  <si>
    <t>10,40   2021.02.24</t>
  </si>
  <si>
    <t>ТП-49</t>
  </si>
  <si>
    <t>10,15 2021.02.24</t>
  </si>
  <si>
    <t>11,45 2021.02.24</t>
  </si>
  <si>
    <t>12,30 2021.02.24</t>
  </si>
  <si>
    <t>13,50 2021.02.24</t>
  </si>
  <si>
    <t>13,20 2021.02.24</t>
  </si>
  <si>
    <t>14,45 2021.02.24</t>
  </si>
  <si>
    <t>16,20 2021.02.24</t>
  </si>
  <si>
    <t>17,30 2021.02.24</t>
  </si>
  <si>
    <t>20,00 2021.02.24</t>
  </si>
  <si>
    <t>09,30 2021.02.25</t>
  </si>
  <si>
    <t>10,30 2021.02.25</t>
  </si>
  <si>
    <t>3.4.11</t>
  </si>
  <si>
    <t>ООО «Продвижение»</t>
  </si>
  <si>
    <t>ВЛ 10 кВ Кичигинская</t>
  </si>
  <si>
    <t>10(10,5)</t>
  </si>
  <si>
    <t>13,00 2021.03.23</t>
  </si>
  <si>
    <t>14,30 2021.03.23</t>
  </si>
  <si>
    <t>КТП-377п</t>
  </si>
  <si>
    <t>администрация Увельского района</t>
  </si>
  <si>
    <t>КВЛ</t>
  </si>
  <si>
    <t>КВЛ 0,4 кВ Коттеджи</t>
  </si>
  <si>
    <t>11,00 2021.03.26</t>
  </si>
  <si>
    <t>15,00 2021.03.26</t>
  </si>
  <si>
    <t>ТП-32 яч.Коттеджи</t>
  </si>
  <si>
    <t>09,40 2021.03.29</t>
  </si>
  <si>
    <t>10,32 2021.03.29</t>
  </si>
  <si>
    <t>09,30 2021.03.31</t>
  </si>
  <si>
    <t>11,00 2021.03.31</t>
  </si>
  <si>
    <t>март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</si>
</sst>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rgb="FF000000"/>
      <name val="Calibri"/>
    </font>
    <font>
      <sz val="11"/>
      <color indexed="8"/>
      <name val="Arial Narrow"/>
      <family val="2"/>
      <charset val="204"/>
    </font>
    <font>
      <sz val="14"/>
      <color indexed="8"/>
      <name val="Calibri"/>
      <family val="2"/>
      <charset val="204"/>
    </font>
    <font>
      <b/>
      <sz val="8"/>
      <color indexed="8"/>
      <name val="Arial Narrow"/>
      <family val="2"/>
      <charset val="204"/>
    </font>
    <font>
      <sz val="11"/>
      <color indexed="10"/>
      <name val="Arial Narrow"/>
      <family val="2"/>
      <charset val="204"/>
    </font>
    <font>
      <i/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color rgb="FF00000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rgb="FF000000"/>
      <name val="Calibri"/>
    </font>
    <font>
      <sz val="11"/>
      <color rgb="FF000000"/>
      <name val="Arial Narrow"/>
    </font>
    <font>
      <sz val="14"/>
      <color rgb="FF000000"/>
      <name val="Calibri"/>
    </font>
    <font>
      <b/>
      <sz val="8"/>
      <color rgb="FF000000"/>
      <name val="Arial Narrow"/>
    </font>
    <font>
      <i/>
      <sz val="11"/>
      <color rgb="FF000000"/>
      <name val="Calibri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7" fillId="0" borderId="0"/>
    <xf numFmtId="0" fontId="12" fillId="0" borderId="0"/>
  </cellStyleXfs>
  <cellXfs count="76">
    <xf numFmtId="0" fontId="0" fillId="0" borderId="0" xfId="0" applyFill="1"/>
    <xf numFmtId="0" fontId="1" fillId="0" borderId="0" xfId="0" applyFont="1" applyFill="1"/>
    <xf numFmtId="0" fontId="0" fillId="0" borderId="1" xfId="0" applyFill="1" applyBorder="1" applyAlignment="1">
      <alignment horizontal="center" vertical="center" textRotation="90" wrapText="1"/>
    </xf>
    <xf numFmtId="0" fontId="0" fillId="0" borderId="0" xfId="0" applyFill="1" applyAlignment="1" applyProtection="1">
      <alignment vertical="top"/>
      <protection locked="0"/>
    </xf>
    <xf numFmtId="0" fontId="2" fillId="0" borderId="0" xfId="0" applyFont="1" applyFill="1" applyAlignment="1">
      <alignment horizontal="center" vertical="top"/>
    </xf>
    <xf numFmtId="0" fontId="0" fillId="0" borderId="0" xfId="0" applyFill="1" applyAlignment="1" applyProtection="1">
      <alignment horizontal="center" vertical="top"/>
      <protection locked="0"/>
    </xf>
    <xf numFmtId="0" fontId="0" fillId="0" borderId="0" xfId="0" applyFill="1" applyAlignment="1">
      <alignment horizontal="left" vertical="top"/>
    </xf>
    <xf numFmtId="0" fontId="3" fillId="0" borderId="2" xfId="0" applyFont="1" applyFill="1" applyBorder="1" applyAlignment="1">
      <alignment vertical="top" wrapText="1"/>
    </xf>
    <xf numFmtId="0" fontId="0" fillId="0" borderId="0" xfId="0" applyFill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10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0" fillId="2" borderId="3" xfId="0" applyFill="1" applyBorder="1" applyAlignment="1">
      <alignment horizontal="left" vertical="top" wrapText="1"/>
    </xf>
    <xf numFmtId="0" fontId="10" fillId="0" borderId="20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/>
    </xf>
    <xf numFmtId="0" fontId="0" fillId="0" borderId="0" xfId="0" applyFill="1" applyAlignment="1">
      <alignment vertical="center"/>
    </xf>
    <xf numFmtId="0" fontId="7" fillId="0" borderId="3" xfId="0" applyFont="1" applyFill="1" applyBorder="1" applyAlignment="1">
      <alignment horizontal="left" vertical="top" wrapText="1"/>
    </xf>
    <xf numFmtId="0" fontId="10" fillId="0" borderId="18" xfId="0" applyFont="1" applyBorder="1" applyAlignment="1">
      <alignment vertical="center" wrapText="1"/>
    </xf>
    <xf numFmtId="0" fontId="0" fillId="0" borderId="0" xfId="0" applyFill="1"/>
    <xf numFmtId="0" fontId="0" fillId="0" borderId="0" xfId="0" applyFill="1"/>
    <xf numFmtId="0" fontId="13" fillId="0" borderId="0" xfId="0" applyFont="1" applyFill="1"/>
    <xf numFmtId="0" fontId="0" fillId="0" borderId="21" xfId="0" applyFill="1" applyBorder="1" applyAlignment="1">
      <alignment horizontal="center" vertical="center" textRotation="90" wrapText="1"/>
    </xf>
    <xf numFmtId="0" fontId="0" fillId="0" borderId="0" xfId="0" applyFill="1" applyAlignment="1" applyProtection="1">
      <alignment vertical="top"/>
      <protection locked="0"/>
    </xf>
    <xf numFmtId="0" fontId="14" fillId="0" borderId="0" xfId="0" applyFont="1" applyFill="1" applyAlignment="1">
      <alignment horizontal="center" vertical="top"/>
    </xf>
    <xf numFmtId="0" fontId="0" fillId="0" borderId="0" xfId="0" applyFill="1" applyAlignment="1" applyProtection="1">
      <alignment horizontal="center" vertical="top"/>
      <protection locked="0"/>
    </xf>
    <xf numFmtId="0" fontId="0" fillId="0" borderId="0" xfId="0" applyFill="1" applyAlignment="1">
      <alignment horizontal="left" vertical="top"/>
    </xf>
    <xf numFmtId="0" fontId="15" fillId="0" borderId="22" xfId="0" applyFont="1" applyFill="1" applyBorder="1" applyAlignment="1">
      <alignment vertical="top" wrapText="1"/>
    </xf>
    <xf numFmtId="0" fontId="0" fillId="0" borderId="35" xfId="0" applyFill="1" applyBorder="1" applyAlignment="1">
      <alignment horizontal="left" vertical="top" wrapText="1"/>
    </xf>
    <xf numFmtId="49" fontId="7" fillId="0" borderId="35" xfId="0" applyNumberFormat="1" applyFont="1" applyFill="1" applyBorder="1" applyAlignment="1">
      <alignment horizontal="left" vertical="top" wrapText="1"/>
    </xf>
    <xf numFmtId="0" fontId="10" fillId="0" borderId="20" xfId="0" applyFont="1" applyBorder="1" applyAlignment="1">
      <alignment vertical="center" wrapText="1"/>
    </xf>
    <xf numFmtId="0" fontId="0" fillId="0" borderId="0" xfId="0" applyFill="1" applyBorder="1"/>
    <xf numFmtId="0" fontId="0" fillId="3" borderId="3" xfId="0" applyFill="1" applyBorder="1" applyAlignment="1">
      <alignment horizontal="left" vertical="top" wrapText="1"/>
    </xf>
    <xf numFmtId="0" fontId="10" fillId="0" borderId="19" xfId="0" applyFont="1" applyFill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0" fillId="0" borderId="21" xfId="0" applyFill="1" applyBorder="1" applyAlignment="1">
      <alignment horizontal="center" vertical="center" textRotation="90" wrapText="1"/>
    </xf>
    <xf numFmtId="49" fontId="7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left" vertical="top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textRotation="90" wrapText="1"/>
    </xf>
    <xf numFmtId="0" fontId="0" fillId="0" borderId="6" xfId="0" applyFill="1" applyBorder="1" applyAlignment="1">
      <alignment horizontal="center" vertical="center" textRotation="90" wrapText="1"/>
    </xf>
    <xf numFmtId="0" fontId="0" fillId="0" borderId="0" xfId="0" applyFill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4" xfId="0" applyFill="1" applyBorder="1" applyAlignment="1">
      <alignment horizontal="center" vertical="center" textRotation="90" wrapText="1"/>
    </xf>
    <xf numFmtId="0" fontId="0" fillId="0" borderId="1" xfId="0" applyFill="1" applyBorder="1" applyAlignment="1">
      <alignment horizontal="center" vertical="center" textRotation="90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10" fillId="0" borderId="16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0" fillId="0" borderId="30" xfId="0" applyFill="1" applyBorder="1" applyAlignment="1">
      <alignment horizontal="center" vertical="center" textRotation="90" wrapText="1"/>
    </xf>
    <xf numFmtId="0" fontId="0" fillId="0" borderId="21" xfId="0" applyFill="1" applyBorder="1" applyAlignment="1">
      <alignment horizontal="center" vertical="center" textRotation="90" wrapText="1"/>
    </xf>
    <xf numFmtId="0" fontId="0" fillId="0" borderId="26" xfId="0" applyFill="1" applyBorder="1" applyAlignment="1">
      <alignment horizontal="center" vertical="center" textRotation="90" wrapText="1"/>
    </xf>
    <xf numFmtId="0" fontId="0" fillId="0" borderId="27" xfId="0" applyFill="1" applyBorder="1" applyAlignment="1">
      <alignment horizontal="center" vertical="center" textRotation="90" wrapText="1"/>
    </xf>
    <xf numFmtId="0" fontId="0" fillId="0" borderId="23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0" fontId="16" fillId="0" borderId="34" xfId="0" applyFont="1" applyFill="1" applyBorder="1" applyAlignment="1">
      <alignment horizontal="center"/>
    </xf>
    <xf numFmtId="0" fontId="0" fillId="0" borderId="34" xfId="0" applyFill="1" applyBorder="1" applyAlignment="1">
      <alignment horizont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854"/>
  <sheetViews>
    <sheetView topLeftCell="A10" workbookViewId="0">
      <selection activeCell="A18" sqref="A18:AA22"/>
    </sheetView>
  </sheetViews>
  <sheetFormatPr defaultRowHeight="14.5" x14ac:dyDescent="0.35"/>
  <cols>
    <col min="1" max="1" width="6.453125" style="1" customWidth="1"/>
    <col min="2" max="2" width="14.26953125" style="1" customWidth="1"/>
    <col min="3" max="3" width="4.81640625" style="1" customWidth="1"/>
    <col min="4" max="4" width="12.26953125" style="1" customWidth="1"/>
    <col min="5" max="5" width="7.54296875" style="1" customWidth="1"/>
    <col min="6" max="6" width="10.54296875" style="1" customWidth="1"/>
    <col min="7" max="7" width="10.7265625" style="1" customWidth="1"/>
    <col min="8" max="8" width="4.26953125" style="1" customWidth="1"/>
    <col min="9" max="9" width="7.26953125" style="1" customWidth="1"/>
    <col min="13" max="13" width="5.453125" customWidth="1"/>
    <col min="14" max="14" width="8.81640625" customWidth="1"/>
    <col min="15" max="16" width="6.7265625" customWidth="1"/>
    <col min="17" max="17" width="6.54296875" customWidth="1"/>
    <col min="18" max="18" width="6.453125" customWidth="1"/>
    <col min="19" max="19" width="6.26953125" customWidth="1"/>
    <col min="20" max="20" width="5.81640625" customWidth="1"/>
    <col min="23" max="23" width="33.7265625" customWidth="1"/>
    <col min="24" max="24" width="14.81640625" customWidth="1"/>
  </cols>
  <sheetData>
    <row r="1" spans="1:29" x14ac:dyDescent="0.3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29" ht="25.5" customHeight="1" x14ac:dyDescent="0.35">
      <c r="A2" s="20" t="s">
        <v>73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 spans="1:29" x14ac:dyDescent="0.35">
      <c r="A3" s="47" t="s">
        <v>52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W3" s="6"/>
      <c r="X3" s="6"/>
      <c r="Y3" s="6"/>
      <c r="Z3" s="6"/>
      <c r="AA3" s="6"/>
    </row>
    <row r="4" spans="1:29" x14ac:dyDescent="0.35">
      <c r="A4" s="48" t="s">
        <v>1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3"/>
      <c r="V4" s="3"/>
      <c r="W4" s="3"/>
      <c r="X4" s="3"/>
      <c r="Y4" s="3"/>
      <c r="Z4" s="3"/>
      <c r="AA4" s="3"/>
    </row>
    <row r="5" spans="1:29" s="1" customFormat="1" ht="27.75" customHeight="1" x14ac:dyDescent="0.35">
      <c r="A5" s="4"/>
      <c r="B5" s="4"/>
      <c r="C5" s="4"/>
      <c r="D5" s="4"/>
      <c r="E5" s="4"/>
      <c r="F5" s="4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/>
      <c r="T5"/>
      <c r="U5"/>
      <c r="V5"/>
      <c r="W5"/>
      <c r="X5"/>
      <c r="Y5"/>
      <c r="Z5"/>
      <c r="AA5"/>
    </row>
    <row r="6" spans="1:29" ht="32.25" customHeight="1" x14ac:dyDescent="0.35">
      <c r="A6" s="42" t="s">
        <v>2</v>
      </c>
      <c r="B6" s="43"/>
      <c r="C6" s="43"/>
      <c r="D6" s="43"/>
      <c r="E6" s="43"/>
      <c r="F6" s="43"/>
      <c r="G6" s="43"/>
      <c r="H6" s="43"/>
      <c r="I6" s="44"/>
      <c r="J6" s="43" t="s">
        <v>3</v>
      </c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4"/>
      <c r="W6" s="45" t="s">
        <v>4</v>
      </c>
      <c r="X6" s="52" t="s">
        <v>5</v>
      </c>
      <c r="Y6" s="53"/>
      <c r="Z6" s="54"/>
      <c r="AA6" s="50" t="s">
        <v>6</v>
      </c>
    </row>
    <row r="7" spans="1:29" ht="171.75" customHeight="1" x14ac:dyDescent="0.35">
      <c r="A7" s="45" t="s">
        <v>7</v>
      </c>
      <c r="B7" s="45" t="s">
        <v>8</v>
      </c>
      <c r="C7" s="45" t="s">
        <v>9</v>
      </c>
      <c r="D7" s="45" t="s">
        <v>10</v>
      </c>
      <c r="E7" s="45" t="s">
        <v>11</v>
      </c>
      <c r="F7" s="45" t="s">
        <v>12</v>
      </c>
      <c r="G7" s="45" t="s">
        <v>13</v>
      </c>
      <c r="H7" s="45" t="s">
        <v>14</v>
      </c>
      <c r="I7" s="45" t="s">
        <v>15</v>
      </c>
      <c r="J7" s="50" t="s">
        <v>16</v>
      </c>
      <c r="K7" s="45" t="s">
        <v>17</v>
      </c>
      <c r="L7" s="45" t="s">
        <v>18</v>
      </c>
      <c r="M7" s="42" t="s">
        <v>19</v>
      </c>
      <c r="N7" s="43"/>
      <c r="O7" s="43"/>
      <c r="P7" s="43"/>
      <c r="Q7" s="43"/>
      <c r="R7" s="43"/>
      <c r="S7" s="43"/>
      <c r="T7" s="43"/>
      <c r="U7" s="44"/>
      <c r="V7" s="45" t="s">
        <v>20</v>
      </c>
      <c r="W7" s="46"/>
      <c r="X7" s="55"/>
      <c r="Y7" s="56"/>
      <c r="Z7" s="57"/>
      <c r="AA7" s="51"/>
    </row>
    <row r="8" spans="1:29" ht="85.9" customHeight="1" x14ac:dyDescent="0.35">
      <c r="A8" s="46"/>
      <c r="B8" s="46"/>
      <c r="C8" s="46"/>
      <c r="D8" s="46"/>
      <c r="E8" s="46"/>
      <c r="F8" s="46"/>
      <c r="G8" s="46"/>
      <c r="H8" s="46"/>
      <c r="I8" s="46"/>
      <c r="J8" s="51"/>
      <c r="K8" s="46"/>
      <c r="L8" s="46"/>
      <c r="M8" s="45" t="s">
        <v>21</v>
      </c>
      <c r="N8" s="42" t="s">
        <v>22</v>
      </c>
      <c r="O8" s="43"/>
      <c r="P8" s="44"/>
      <c r="Q8" s="42" t="s">
        <v>23</v>
      </c>
      <c r="R8" s="43"/>
      <c r="S8" s="43"/>
      <c r="T8" s="44"/>
      <c r="U8" s="45" t="s">
        <v>24</v>
      </c>
      <c r="V8" s="46"/>
      <c r="W8" s="46"/>
      <c r="X8" s="45" t="s">
        <v>25</v>
      </c>
      <c r="Y8" s="45" t="s">
        <v>26</v>
      </c>
      <c r="Z8" s="45" t="s">
        <v>27</v>
      </c>
      <c r="AA8" s="51"/>
    </row>
    <row r="9" spans="1:29" ht="91.9" customHeight="1" x14ac:dyDescent="0.35">
      <c r="A9" s="46"/>
      <c r="B9" s="46"/>
      <c r="C9" s="46"/>
      <c r="D9" s="46"/>
      <c r="E9" s="46"/>
      <c r="F9" s="46"/>
      <c r="G9" s="46"/>
      <c r="H9" s="46"/>
      <c r="I9" s="46"/>
      <c r="J9" s="51"/>
      <c r="K9" s="46"/>
      <c r="L9" s="46"/>
      <c r="M9" s="46"/>
      <c r="N9" s="2" t="s">
        <v>28</v>
      </c>
      <c r="O9" s="2" t="s">
        <v>29</v>
      </c>
      <c r="P9" s="2" t="s">
        <v>30</v>
      </c>
      <c r="Q9" s="2" t="s">
        <v>31</v>
      </c>
      <c r="R9" s="2" t="s">
        <v>32</v>
      </c>
      <c r="S9" s="2" t="s">
        <v>33</v>
      </c>
      <c r="T9" s="2" t="s">
        <v>34</v>
      </c>
      <c r="U9" s="46"/>
      <c r="V9" s="46"/>
      <c r="W9" s="46"/>
      <c r="X9" s="46"/>
      <c r="Y9" s="46"/>
      <c r="Z9" s="46"/>
      <c r="AA9" s="51"/>
    </row>
    <row r="10" spans="1:29" ht="17.5" customHeight="1" x14ac:dyDescent="0.35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  <c r="J10" s="7">
        <v>10</v>
      </c>
      <c r="K10" s="7">
        <v>11</v>
      </c>
      <c r="L10" s="7">
        <v>12</v>
      </c>
      <c r="M10" s="7">
        <v>13</v>
      </c>
      <c r="N10" s="7">
        <v>14</v>
      </c>
      <c r="O10" s="7">
        <v>15</v>
      </c>
      <c r="P10" s="7">
        <v>16</v>
      </c>
      <c r="Q10" s="7">
        <v>17</v>
      </c>
      <c r="R10" s="7">
        <v>18</v>
      </c>
      <c r="S10" s="7">
        <v>19</v>
      </c>
      <c r="T10" s="7">
        <v>20</v>
      </c>
      <c r="U10" s="7">
        <v>21</v>
      </c>
      <c r="V10" s="7">
        <v>22</v>
      </c>
      <c r="W10" s="7">
        <v>23</v>
      </c>
      <c r="X10" s="7">
        <v>24</v>
      </c>
      <c r="Y10" s="7">
        <v>25</v>
      </c>
      <c r="Z10" s="7">
        <v>26</v>
      </c>
      <c r="AA10" s="7">
        <v>27</v>
      </c>
    </row>
    <row r="11" spans="1:29" s="9" customFormat="1" ht="47.25" customHeight="1" x14ac:dyDescent="0.35">
      <c r="A11" s="10">
        <v>1</v>
      </c>
      <c r="B11" s="10" t="s">
        <v>53</v>
      </c>
      <c r="C11" s="10" t="s">
        <v>54</v>
      </c>
      <c r="D11" s="10" t="s">
        <v>55</v>
      </c>
      <c r="E11" s="10">
        <v>6</v>
      </c>
      <c r="F11" s="10" t="s">
        <v>56</v>
      </c>
      <c r="G11" s="10" t="s">
        <v>58</v>
      </c>
      <c r="H11" s="21" t="s">
        <v>35</v>
      </c>
      <c r="I11" s="10">
        <v>4</v>
      </c>
      <c r="J11" s="10" t="s">
        <v>55</v>
      </c>
      <c r="K11" s="10">
        <v>0</v>
      </c>
      <c r="L11" s="10">
        <v>1</v>
      </c>
      <c r="M11" s="10">
        <v>3</v>
      </c>
      <c r="N11" s="10">
        <v>0</v>
      </c>
      <c r="O11" s="10">
        <v>1</v>
      </c>
      <c r="P11" s="10">
        <v>2</v>
      </c>
      <c r="Q11" s="10">
        <v>0</v>
      </c>
      <c r="R11" s="10">
        <v>0</v>
      </c>
      <c r="S11" s="10">
        <v>1</v>
      </c>
      <c r="T11" s="10">
        <v>2</v>
      </c>
      <c r="U11" s="10">
        <v>0</v>
      </c>
      <c r="V11" s="10">
        <v>680</v>
      </c>
      <c r="W11" s="10">
        <v>0</v>
      </c>
      <c r="X11" s="10"/>
      <c r="Y11" s="10"/>
      <c r="Z11" s="10"/>
      <c r="AA11" s="10">
        <v>0</v>
      </c>
      <c r="AB11" s="8"/>
      <c r="AC11" s="8"/>
    </row>
    <row r="12" spans="1:29" s="9" customFormat="1" ht="43.5" x14ac:dyDescent="0.35">
      <c r="A12" s="10">
        <v>2</v>
      </c>
      <c r="B12" s="10" t="s">
        <v>53</v>
      </c>
      <c r="C12" s="10" t="s">
        <v>54</v>
      </c>
      <c r="D12" s="10" t="s">
        <v>55</v>
      </c>
      <c r="E12" s="10">
        <v>6</v>
      </c>
      <c r="F12" s="10" t="s">
        <v>57</v>
      </c>
      <c r="G12" s="10" t="s">
        <v>59</v>
      </c>
      <c r="H12" s="21" t="s">
        <v>35</v>
      </c>
      <c r="I12" s="10">
        <v>1.5</v>
      </c>
      <c r="J12" s="10" t="s">
        <v>55</v>
      </c>
      <c r="K12" s="10">
        <v>0</v>
      </c>
      <c r="L12" s="10">
        <v>1</v>
      </c>
      <c r="M12" s="10">
        <v>3</v>
      </c>
      <c r="N12" s="10">
        <v>0</v>
      </c>
      <c r="O12" s="10">
        <v>1</v>
      </c>
      <c r="P12" s="10">
        <v>2</v>
      </c>
      <c r="Q12" s="10">
        <v>0</v>
      </c>
      <c r="R12" s="10">
        <v>0</v>
      </c>
      <c r="S12" s="10">
        <v>1</v>
      </c>
      <c r="T12" s="10">
        <v>2</v>
      </c>
      <c r="U12" s="10">
        <v>0</v>
      </c>
      <c r="V12" s="10">
        <v>680</v>
      </c>
      <c r="W12" s="10">
        <v>0</v>
      </c>
      <c r="X12" s="10"/>
      <c r="Y12" s="10"/>
      <c r="Z12" s="10"/>
      <c r="AA12" s="10">
        <v>0</v>
      </c>
      <c r="AB12" s="8"/>
      <c r="AC12" s="8"/>
    </row>
    <row r="13" spans="1:29" s="9" customFormat="1" ht="58" x14ac:dyDescent="0.35">
      <c r="A13" s="10">
        <v>3</v>
      </c>
      <c r="B13" s="10" t="s">
        <v>53</v>
      </c>
      <c r="C13" s="10" t="s">
        <v>54</v>
      </c>
      <c r="D13" s="10" t="s">
        <v>62</v>
      </c>
      <c r="E13" s="10">
        <v>6</v>
      </c>
      <c r="F13" s="10" t="s">
        <v>61</v>
      </c>
      <c r="G13" s="10" t="s">
        <v>60</v>
      </c>
      <c r="H13" s="10" t="s">
        <v>50</v>
      </c>
      <c r="I13" s="10">
        <v>7.3</v>
      </c>
      <c r="J13" s="10" t="s">
        <v>62</v>
      </c>
      <c r="K13" s="10">
        <v>0</v>
      </c>
      <c r="L13" s="10">
        <v>0</v>
      </c>
      <c r="M13" s="10">
        <v>273</v>
      </c>
      <c r="N13" s="10">
        <v>0</v>
      </c>
      <c r="O13" s="10">
        <v>0</v>
      </c>
      <c r="P13" s="10">
        <v>273</v>
      </c>
      <c r="Q13" s="10">
        <v>0</v>
      </c>
      <c r="R13" s="10">
        <v>0</v>
      </c>
      <c r="S13" s="10">
        <v>0</v>
      </c>
      <c r="T13" s="10">
        <v>273</v>
      </c>
      <c r="U13" s="10">
        <v>1</v>
      </c>
      <c r="V13" s="10">
        <v>568</v>
      </c>
      <c r="W13" s="15" t="s">
        <v>72</v>
      </c>
      <c r="X13" s="10"/>
      <c r="Y13" s="10"/>
      <c r="Z13" s="10"/>
      <c r="AA13" s="10">
        <v>0</v>
      </c>
      <c r="AB13" s="8"/>
      <c r="AC13" s="8"/>
    </row>
    <row r="14" spans="1:29" s="9" customFormat="1" ht="43.5" x14ac:dyDescent="0.35">
      <c r="A14" s="10">
        <v>4</v>
      </c>
      <c r="B14" s="10" t="s">
        <v>53</v>
      </c>
      <c r="C14" s="10" t="s">
        <v>63</v>
      </c>
      <c r="D14" s="10" t="s">
        <v>64</v>
      </c>
      <c r="E14" s="10">
        <v>6</v>
      </c>
      <c r="F14" s="10" t="s">
        <v>65</v>
      </c>
      <c r="G14" s="10" t="s">
        <v>66</v>
      </c>
      <c r="H14" s="21" t="s">
        <v>75</v>
      </c>
      <c r="I14" s="10">
        <v>4</v>
      </c>
      <c r="J14" s="10" t="s">
        <v>64</v>
      </c>
      <c r="K14" s="10">
        <v>0</v>
      </c>
      <c r="L14" s="10">
        <v>0</v>
      </c>
      <c r="M14" s="10">
        <v>20</v>
      </c>
      <c r="N14" s="10">
        <v>0</v>
      </c>
      <c r="O14" s="10">
        <v>0</v>
      </c>
      <c r="P14" s="10">
        <v>20</v>
      </c>
      <c r="Q14" s="10">
        <v>0</v>
      </c>
      <c r="R14" s="10">
        <v>0</v>
      </c>
      <c r="S14" s="10">
        <v>0</v>
      </c>
      <c r="T14" s="10">
        <v>20</v>
      </c>
      <c r="U14" s="10">
        <v>0</v>
      </c>
      <c r="V14" s="10">
        <v>158</v>
      </c>
      <c r="W14" s="10">
        <v>0</v>
      </c>
      <c r="X14" s="10"/>
      <c r="Y14" s="10"/>
      <c r="Z14" s="10"/>
      <c r="AA14" s="10">
        <v>0</v>
      </c>
    </row>
    <row r="15" spans="1:29" s="9" customFormat="1" x14ac:dyDescent="0.35">
      <c r="A15" s="10">
        <v>6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>
        <v>0</v>
      </c>
    </row>
    <row r="16" spans="1:29" s="9" customFormat="1" x14ac:dyDescent="0.3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s="9" customFormat="1" thickBot="1" x14ac:dyDescent="0.4"/>
    <row r="18" spans="1:27" s="9" customFormat="1" ht="30" customHeight="1" thickBot="1" x14ac:dyDescent="0.4">
      <c r="A18" s="58" t="s">
        <v>48</v>
      </c>
      <c r="B18" s="59"/>
      <c r="C18" s="59"/>
      <c r="D18" s="59"/>
      <c r="E18" s="59"/>
      <c r="F18" s="59"/>
      <c r="G18" s="60"/>
      <c r="H18" s="16" t="s">
        <v>49</v>
      </c>
      <c r="I18" s="17">
        <f>SUM(I11:I15)</f>
        <v>16.8</v>
      </c>
      <c r="J18" s="16" t="s">
        <v>67</v>
      </c>
      <c r="K18" s="17" t="s">
        <v>67</v>
      </c>
      <c r="L18" s="17" t="s">
        <v>67</v>
      </c>
      <c r="M18" s="17">
        <f t="shared" ref="M18:V18" si="0">SUM(M11:M15)</f>
        <v>299</v>
      </c>
      <c r="N18" s="17">
        <f t="shared" si="0"/>
        <v>0</v>
      </c>
      <c r="O18" s="17">
        <f t="shared" si="0"/>
        <v>2</v>
      </c>
      <c r="P18" s="17">
        <f t="shared" si="0"/>
        <v>297</v>
      </c>
      <c r="Q18" s="17">
        <f t="shared" si="0"/>
        <v>0</v>
      </c>
      <c r="R18" s="17">
        <f t="shared" si="0"/>
        <v>0</v>
      </c>
      <c r="S18" s="17">
        <f t="shared" si="0"/>
        <v>2</v>
      </c>
      <c r="T18" s="17">
        <f t="shared" si="0"/>
        <v>297</v>
      </c>
      <c r="U18" s="17">
        <f t="shared" si="0"/>
        <v>1</v>
      </c>
      <c r="V18" s="17">
        <f t="shared" si="0"/>
        <v>2086</v>
      </c>
      <c r="W18" s="14"/>
      <c r="X18" s="17" t="s">
        <v>67</v>
      </c>
      <c r="Y18" s="17" t="s">
        <v>67</v>
      </c>
      <c r="Z18" s="17" t="s">
        <v>67</v>
      </c>
      <c r="AA18" s="17" t="s">
        <v>76</v>
      </c>
    </row>
    <row r="19" spans="1:27" s="9" customFormat="1" ht="18.75" customHeight="1" thickBot="1" x14ac:dyDescent="0.4">
      <c r="A19" s="58" t="s">
        <v>68</v>
      </c>
      <c r="B19" s="59"/>
      <c r="C19" s="59"/>
      <c r="D19" s="59"/>
      <c r="E19" s="59"/>
      <c r="F19" s="59"/>
      <c r="G19" s="60"/>
      <c r="H19" s="12" t="s">
        <v>36</v>
      </c>
      <c r="I19" s="12">
        <v>0</v>
      </c>
      <c r="J19" s="12" t="s">
        <v>67</v>
      </c>
      <c r="K19" s="12" t="s">
        <v>67</v>
      </c>
      <c r="L19" s="12" t="s">
        <v>67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/>
      <c r="X19" s="12" t="s">
        <v>67</v>
      </c>
      <c r="Y19" s="12" t="s">
        <v>67</v>
      </c>
      <c r="Z19" s="12" t="s">
        <v>67</v>
      </c>
      <c r="AA19" s="12">
        <v>0</v>
      </c>
    </row>
    <row r="20" spans="1:27" s="9" customFormat="1" ht="19.5" customHeight="1" thickBot="1" x14ac:dyDescent="0.4">
      <c r="A20" s="58" t="s">
        <v>69</v>
      </c>
      <c r="B20" s="59"/>
      <c r="C20" s="59"/>
      <c r="D20" s="59"/>
      <c r="E20" s="59"/>
      <c r="F20" s="59"/>
      <c r="G20" s="60"/>
      <c r="H20" s="12" t="s">
        <v>50</v>
      </c>
      <c r="I20" s="10">
        <v>7.3</v>
      </c>
      <c r="J20" s="12" t="s">
        <v>67</v>
      </c>
      <c r="K20" s="12" t="s">
        <v>67</v>
      </c>
      <c r="L20" s="12" t="s">
        <v>67</v>
      </c>
      <c r="M20" s="10">
        <v>273</v>
      </c>
      <c r="N20" s="13">
        <v>0</v>
      </c>
      <c r="O20" s="10">
        <v>0</v>
      </c>
      <c r="P20" s="10">
        <v>273</v>
      </c>
      <c r="Q20" s="13">
        <v>0</v>
      </c>
      <c r="R20" s="13">
        <v>0</v>
      </c>
      <c r="S20" s="10">
        <v>0</v>
      </c>
      <c r="T20" s="10">
        <v>273</v>
      </c>
      <c r="U20" s="13">
        <v>1</v>
      </c>
      <c r="V20" s="10">
        <v>568</v>
      </c>
      <c r="W20" s="13"/>
      <c r="X20" s="12" t="s">
        <v>67</v>
      </c>
      <c r="Y20" s="12" t="s">
        <v>67</v>
      </c>
      <c r="Z20" s="12" t="s">
        <v>67</v>
      </c>
      <c r="AA20" s="12">
        <v>0</v>
      </c>
    </row>
    <row r="21" spans="1:27" s="9" customFormat="1" ht="24" customHeight="1" thickBot="1" x14ac:dyDescent="0.4">
      <c r="A21" s="58" t="s">
        <v>70</v>
      </c>
      <c r="B21" s="59"/>
      <c r="C21" s="59"/>
      <c r="D21" s="59"/>
      <c r="E21" s="59"/>
      <c r="F21" s="59"/>
      <c r="G21" s="60"/>
      <c r="H21" s="12" t="s">
        <v>35</v>
      </c>
      <c r="I21" s="12">
        <v>9.5</v>
      </c>
      <c r="J21" s="12" t="s">
        <v>67</v>
      </c>
      <c r="K21" s="12" t="s">
        <v>67</v>
      </c>
      <c r="L21" s="12" t="s">
        <v>67</v>
      </c>
      <c r="M21" s="13">
        <v>26</v>
      </c>
      <c r="N21" s="13">
        <v>0</v>
      </c>
      <c r="O21" s="13">
        <v>2</v>
      </c>
      <c r="P21" s="13">
        <v>24</v>
      </c>
      <c r="Q21" s="13">
        <v>0</v>
      </c>
      <c r="R21" s="13">
        <v>0</v>
      </c>
      <c r="S21" s="13">
        <v>2</v>
      </c>
      <c r="T21" s="13">
        <v>24</v>
      </c>
      <c r="U21" s="13">
        <v>0</v>
      </c>
      <c r="V21" s="13">
        <v>1518</v>
      </c>
      <c r="W21" s="13"/>
      <c r="X21" s="12" t="s">
        <v>67</v>
      </c>
      <c r="Y21" s="12" t="s">
        <v>67</v>
      </c>
      <c r="Z21" s="12" t="s">
        <v>67</v>
      </c>
      <c r="AA21" s="12">
        <v>0</v>
      </c>
    </row>
    <row r="22" spans="1:27" s="9" customFormat="1" ht="32.25" customHeight="1" thickBot="1" x14ac:dyDescent="0.4">
      <c r="A22" s="58" t="s">
        <v>71</v>
      </c>
      <c r="B22" s="59"/>
      <c r="C22" s="59"/>
      <c r="D22" s="59"/>
      <c r="E22" s="59"/>
      <c r="F22" s="59"/>
      <c r="G22" s="60"/>
      <c r="H22" s="12" t="s">
        <v>51</v>
      </c>
      <c r="I22" s="12">
        <v>0</v>
      </c>
      <c r="J22" s="12" t="s">
        <v>67</v>
      </c>
      <c r="K22" s="12" t="s">
        <v>67</v>
      </c>
      <c r="L22" s="12" t="s">
        <v>67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/>
      <c r="X22" s="12" t="s">
        <v>67</v>
      </c>
      <c r="Y22" s="12" t="s">
        <v>67</v>
      </c>
      <c r="Z22" s="12" t="s">
        <v>67</v>
      </c>
      <c r="AA22" s="12">
        <v>1</v>
      </c>
    </row>
    <row r="23" spans="1:27" s="9" customFormat="1" ht="14" x14ac:dyDescent="0.35"/>
    <row r="24" spans="1:27" s="9" customFormat="1" ht="14" x14ac:dyDescent="0.35">
      <c r="W24" s="18" t="s">
        <v>74</v>
      </c>
      <c r="X24" s="18"/>
      <c r="Y24" s="19" t="s">
        <v>74</v>
      </c>
    </row>
    <row r="25" spans="1:27" s="9" customFormat="1" ht="14" x14ac:dyDescent="0.35"/>
    <row r="26" spans="1:27" s="9" customFormat="1" ht="14" x14ac:dyDescent="0.35"/>
    <row r="27" spans="1:27" s="9" customFormat="1" ht="14" x14ac:dyDescent="0.35"/>
    <row r="28" spans="1:27" s="9" customFormat="1" ht="14" x14ac:dyDescent="0.35"/>
    <row r="29" spans="1:27" s="9" customFormat="1" ht="14" x14ac:dyDescent="0.35"/>
    <row r="30" spans="1:27" s="9" customFormat="1" ht="14" x14ac:dyDescent="0.35"/>
    <row r="31" spans="1:27" s="9" customFormat="1" ht="14" x14ac:dyDescent="0.35"/>
    <row r="32" spans="1:27" s="9" customFormat="1" ht="14" x14ac:dyDescent="0.35"/>
    <row r="33" s="9" customFormat="1" ht="14" x14ac:dyDescent="0.35"/>
    <row r="34" s="9" customFormat="1" ht="14" x14ac:dyDescent="0.35"/>
    <row r="35" s="9" customFormat="1" ht="14" x14ac:dyDescent="0.35"/>
    <row r="36" s="9" customFormat="1" ht="14" x14ac:dyDescent="0.35"/>
    <row r="37" s="9" customFormat="1" ht="14" x14ac:dyDescent="0.35"/>
    <row r="38" s="9" customFormat="1" ht="14" x14ac:dyDescent="0.35"/>
    <row r="39" s="9" customFormat="1" ht="14" x14ac:dyDescent="0.35"/>
    <row r="40" s="9" customFormat="1" ht="14" x14ac:dyDescent="0.35"/>
    <row r="41" s="9" customFormat="1" ht="14" x14ac:dyDescent="0.35"/>
    <row r="42" s="9" customFormat="1" ht="14" x14ac:dyDescent="0.35"/>
    <row r="43" s="9" customFormat="1" ht="14" x14ac:dyDescent="0.35"/>
    <row r="44" s="9" customFormat="1" ht="14" x14ac:dyDescent="0.35"/>
    <row r="45" s="9" customFormat="1" ht="14" x14ac:dyDescent="0.35"/>
    <row r="46" s="9" customFormat="1" ht="14" x14ac:dyDescent="0.35"/>
    <row r="47" s="9" customFormat="1" ht="14" x14ac:dyDescent="0.35"/>
    <row r="48" s="9" customFormat="1" ht="14" x14ac:dyDescent="0.35"/>
    <row r="49" s="9" customFormat="1" ht="14" x14ac:dyDescent="0.35"/>
    <row r="50" s="9" customFormat="1" ht="14" x14ac:dyDescent="0.35"/>
    <row r="51" s="9" customFormat="1" ht="14" x14ac:dyDescent="0.35"/>
    <row r="52" s="9" customFormat="1" ht="14" x14ac:dyDescent="0.35"/>
    <row r="53" s="9" customFormat="1" ht="14" x14ac:dyDescent="0.35"/>
    <row r="54" s="9" customFormat="1" ht="14" x14ac:dyDescent="0.35"/>
    <row r="55" s="9" customFormat="1" ht="14" x14ac:dyDescent="0.35"/>
    <row r="56" s="9" customFormat="1" ht="14" x14ac:dyDescent="0.35"/>
    <row r="57" s="9" customFormat="1" ht="14" x14ac:dyDescent="0.35"/>
    <row r="58" s="9" customFormat="1" ht="14" x14ac:dyDescent="0.35"/>
    <row r="59" s="9" customFormat="1" ht="14" x14ac:dyDescent="0.35"/>
    <row r="60" s="9" customFormat="1" ht="14" x14ac:dyDescent="0.35"/>
    <row r="61" s="9" customFormat="1" ht="14" x14ac:dyDescent="0.35"/>
    <row r="62" s="9" customFormat="1" ht="14" x14ac:dyDescent="0.35"/>
    <row r="63" s="9" customFormat="1" ht="14" x14ac:dyDescent="0.35"/>
    <row r="64" s="9" customFormat="1" ht="14" x14ac:dyDescent="0.35"/>
    <row r="65" s="9" customFormat="1" ht="14" x14ac:dyDescent="0.35"/>
    <row r="66" s="9" customFormat="1" ht="14" x14ac:dyDescent="0.35"/>
    <row r="67" s="9" customFormat="1" ht="14" x14ac:dyDescent="0.35"/>
    <row r="68" s="9" customFormat="1" ht="14" x14ac:dyDescent="0.35"/>
    <row r="69" s="9" customFormat="1" ht="14" x14ac:dyDescent="0.35"/>
    <row r="70" s="9" customFormat="1" ht="14" x14ac:dyDescent="0.35"/>
    <row r="71" s="9" customFormat="1" ht="14" x14ac:dyDescent="0.35"/>
    <row r="72" s="9" customFormat="1" ht="14" x14ac:dyDescent="0.35"/>
    <row r="73" s="9" customFormat="1" ht="14" x14ac:dyDescent="0.35"/>
    <row r="74" s="9" customFormat="1" ht="14" x14ac:dyDescent="0.35"/>
    <row r="75" s="9" customFormat="1" ht="14" x14ac:dyDescent="0.35"/>
    <row r="76" s="9" customFormat="1" ht="14" x14ac:dyDescent="0.35"/>
    <row r="77" s="9" customFormat="1" ht="14" x14ac:dyDescent="0.35"/>
    <row r="78" s="9" customFormat="1" ht="14" x14ac:dyDescent="0.35"/>
    <row r="79" s="9" customFormat="1" ht="14" x14ac:dyDescent="0.35"/>
    <row r="80" s="9" customFormat="1" ht="14" x14ac:dyDescent="0.35"/>
    <row r="81" s="9" customFormat="1" ht="14" x14ac:dyDescent="0.35"/>
    <row r="82" s="9" customFormat="1" ht="14" x14ac:dyDescent="0.35"/>
    <row r="83" s="9" customFormat="1" ht="14" x14ac:dyDescent="0.35"/>
    <row r="84" s="9" customFormat="1" ht="14" x14ac:dyDescent="0.35"/>
    <row r="85" s="9" customFormat="1" ht="14" x14ac:dyDescent="0.35"/>
    <row r="86" s="9" customFormat="1" ht="14" x14ac:dyDescent="0.35"/>
    <row r="87" s="9" customFormat="1" ht="14" x14ac:dyDescent="0.35"/>
    <row r="88" s="9" customFormat="1" ht="14" x14ac:dyDescent="0.35"/>
    <row r="89" s="9" customFormat="1" ht="14" x14ac:dyDescent="0.35"/>
    <row r="90" s="9" customFormat="1" ht="14" x14ac:dyDescent="0.35"/>
    <row r="91" s="9" customFormat="1" ht="14" x14ac:dyDescent="0.35"/>
    <row r="92" s="9" customFormat="1" ht="14" x14ac:dyDescent="0.35"/>
    <row r="93" s="9" customFormat="1" ht="14" x14ac:dyDescent="0.35"/>
    <row r="94" s="9" customFormat="1" ht="14" x14ac:dyDescent="0.35"/>
    <row r="95" s="9" customFormat="1" ht="14" x14ac:dyDescent="0.35"/>
    <row r="96" s="9" customFormat="1" ht="14" x14ac:dyDescent="0.35"/>
    <row r="97" s="9" customFormat="1" ht="14" x14ac:dyDescent="0.35"/>
    <row r="98" s="9" customFormat="1" ht="14" x14ac:dyDescent="0.35"/>
    <row r="99" s="9" customFormat="1" ht="14" x14ac:dyDescent="0.35"/>
    <row r="100" s="9" customFormat="1" ht="14" x14ac:dyDescent="0.35"/>
    <row r="101" s="9" customFormat="1" ht="14" x14ac:dyDescent="0.35"/>
    <row r="102" s="9" customFormat="1" ht="14" x14ac:dyDescent="0.35"/>
    <row r="103" s="9" customFormat="1" ht="14" x14ac:dyDescent="0.35"/>
    <row r="104" s="9" customFormat="1" ht="14" x14ac:dyDescent="0.35"/>
    <row r="105" s="9" customFormat="1" ht="14" x14ac:dyDescent="0.35"/>
    <row r="106" s="9" customFormat="1" ht="14" x14ac:dyDescent="0.35"/>
    <row r="107" s="9" customFormat="1" ht="14" x14ac:dyDescent="0.35"/>
    <row r="108" s="9" customFormat="1" ht="14" x14ac:dyDescent="0.35"/>
    <row r="109" s="9" customFormat="1" ht="14" x14ac:dyDescent="0.35"/>
    <row r="110" s="9" customFormat="1" ht="14" x14ac:dyDescent="0.35"/>
    <row r="111" s="9" customFormat="1" ht="14" x14ac:dyDescent="0.35"/>
    <row r="112" s="9" customFormat="1" ht="14" x14ac:dyDescent="0.35"/>
    <row r="113" s="9" customFormat="1" ht="14" x14ac:dyDescent="0.35"/>
    <row r="114" s="9" customFormat="1" ht="14" x14ac:dyDescent="0.35"/>
    <row r="115" s="9" customFormat="1" ht="14" x14ac:dyDescent="0.35"/>
    <row r="116" s="9" customFormat="1" ht="14" x14ac:dyDescent="0.35"/>
    <row r="117" s="9" customFormat="1" ht="14" x14ac:dyDescent="0.35"/>
    <row r="118" s="9" customFormat="1" ht="14" x14ac:dyDescent="0.35"/>
    <row r="119" s="9" customFormat="1" ht="14" x14ac:dyDescent="0.35"/>
    <row r="120" s="9" customFormat="1" ht="14" x14ac:dyDescent="0.35"/>
    <row r="121" s="9" customFormat="1" ht="14" x14ac:dyDescent="0.35"/>
    <row r="122" s="9" customFormat="1" ht="14" x14ac:dyDescent="0.35"/>
    <row r="123" s="9" customFormat="1" ht="14" x14ac:dyDescent="0.35"/>
    <row r="124" s="9" customFormat="1" ht="14" x14ac:dyDescent="0.35"/>
    <row r="125" s="9" customFormat="1" ht="14" x14ac:dyDescent="0.35"/>
    <row r="126" s="9" customFormat="1" ht="14" x14ac:dyDescent="0.35"/>
    <row r="127" s="9" customFormat="1" ht="14" x14ac:dyDescent="0.35"/>
    <row r="128" s="9" customFormat="1" ht="14" x14ac:dyDescent="0.35"/>
    <row r="129" s="9" customFormat="1" ht="14" x14ac:dyDescent="0.35"/>
    <row r="130" s="9" customFormat="1" ht="14" x14ac:dyDescent="0.35"/>
    <row r="131" s="9" customFormat="1" ht="14" x14ac:dyDescent="0.35"/>
    <row r="132" s="9" customFormat="1" ht="14" x14ac:dyDescent="0.35"/>
    <row r="133" s="9" customFormat="1" ht="14" x14ac:dyDescent="0.35"/>
    <row r="134" s="9" customFormat="1" ht="14" x14ac:dyDescent="0.35"/>
    <row r="135" s="9" customFormat="1" ht="14" x14ac:dyDescent="0.35"/>
    <row r="136" s="9" customFormat="1" ht="14" x14ac:dyDescent="0.35"/>
    <row r="137" s="9" customFormat="1" ht="14" x14ac:dyDescent="0.35"/>
    <row r="138" s="9" customFormat="1" ht="14" x14ac:dyDescent="0.35"/>
    <row r="139" s="9" customFormat="1" ht="14" x14ac:dyDescent="0.35"/>
    <row r="140" s="9" customFormat="1" ht="14" x14ac:dyDescent="0.35"/>
    <row r="141" s="9" customFormat="1" ht="14" x14ac:dyDescent="0.35"/>
    <row r="142" s="9" customFormat="1" ht="14" x14ac:dyDescent="0.35"/>
    <row r="143" s="9" customFormat="1" ht="14" x14ac:dyDescent="0.35"/>
    <row r="144" s="9" customFormat="1" ht="14" x14ac:dyDescent="0.35"/>
    <row r="145" s="9" customFormat="1" ht="14" x14ac:dyDescent="0.35"/>
    <row r="146" s="9" customFormat="1" ht="14" x14ac:dyDescent="0.35"/>
    <row r="147" s="9" customFormat="1" ht="14" x14ac:dyDescent="0.35"/>
    <row r="148" s="9" customFormat="1" ht="14" x14ac:dyDescent="0.35"/>
    <row r="149" s="9" customFormat="1" ht="14" x14ac:dyDescent="0.35"/>
    <row r="150" s="9" customFormat="1" ht="14" x14ac:dyDescent="0.35"/>
    <row r="151" s="9" customFormat="1" ht="14" x14ac:dyDescent="0.35"/>
    <row r="152" s="9" customFormat="1" ht="14" x14ac:dyDescent="0.35"/>
    <row r="153" s="9" customFormat="1" ht="14" x14ac:dyDescent="0.35"/>
    <row r="154" s="9" customFormat="1" ht="14" x14ac:dyDescent="0.35"/>
    <row r="155" s="9" customFormat="1" ht="14" x14ac:dyDescent="0.35"/>
    <row r="156" s="9" customFormat="1" ht="14" x14ac:dyDescent="0.35"/>
    <row r="157" s="9" customFormat="1" ht="14" x14ac:dyDescent="0.35"/>
    <row r="158" s="9" customFormat="1" ht="14" x14ac:dyDescent="0.35"/>
    <row r="159" s="9" customFormat="1" ht="14" x14ac:dyDescent="0.35"/>
    <row r="160" s="9" customFormat="1" ht="14" x14ac:dyDescent="0.35"/>
    <row r="161" s="9" customFormat="1" ht="14" x14ac:dyDescent="0.35"/>
    <row r="162" s="9" customFormat="1" ht="14" x14ac:dyDescent="0.35"/>
    <row r="163" s="9" customFormat="1" ht="14" x14ac:dyDescent="0.35"/>
    <row r="164" s="9" customFormat="1" ht="14" x14ac:dyDescent="0.35"/>
    <row r="165" s="9" customFormat="1" ht="14" x14ac:dyDescent="0.35"/>
    <row r="166" s="9" customFormat="1" ht="14" x14ac:dyDescent="0.35"/>
    <row r="167" s="9" customFormat="1" ht="14" x14ac:dyDescent="0.35"/>
    <row r="168" s="9" customFormat="1" ht="14" x14ac:dyDescent="0.35"/>
    <row r="169" s="9" customFormat="1" ht="14" x14ac:dyDescent="0.35"/>
    <row r="170" s="9" customFormat="1" ht="14" x14ac:dyDescent="0.35"/>
    <row r="171" s="9" customFormat="1" ht="14" x14ac:dyDescent="0.35"/>
    <row r="172" s="9" customFormat="1" ht="14" x14ac:dyDescent="0.35"/>
    <row r="173" s="9" customFormat="1" ht="14" x14ac:dyDescent="0.35"/>
    <row r="174" s="9" customFormat="1" ht="14" x14ac:dyDescent="0.35"/>
    <row r="175" s="9" customFormat="1" ht="14" x14ac:dyDescent="0.35"/>
    <row r="176" s="9" customFormat="1" ht="14" x14ac:dyDescent="0.35"/>
    <row r="177" s="9" customFormat="1" ht="14" x14ac:dyDescent="0.35"/>
    <row r="178" s="9" customFormat="1" ht="14" x14ac:dyDescent="0.35"/>
    <row r="179" s="9" customFormat="1" ht="14" x14ac:dyDescent="0.35"/>
    <row r="180" s="9" customFormat="1" ht="14" x14ac:dyDescent="0.35"/>
    <row r="181" s="9" customFormat="1" ht="14" x14ac:dyDescent="0.35"/>
    <row r="182" s="9" customFormat="1" ht="14" x14ac:dyDescent="0.35"/>
    <row r="183" s="9" customFormat="1" ht="14" x14ac:dyDescent="0.35"/>
    <row r="184" s="9" customFormat="1" ht="14" x14ac:dyDescent="0.35"/>
    <row r="185" s="9" customFormat="1" ht="14" x14ac:dyDescent="0.35"/>
    <row r="186" s="9" customFormat="1" ht="14" x14ac:dyDescent="0.35"/>
    <row r="187" s="9" customFormat="1" ht="14" x14ac:dyDescent="0.35"/>
    <row r="188" s="9" customFormat="1" ht="14" x14ac:dyDescent="0.35"/>
    <row r="189" s="9" customFormat="1" ht="14" x14ac:dyDescent="0.35"/>
    <row r="190" s="9" customFormat="1" ht="14" x14ac:dyDescent="0.35"/>
    <row r="191" s="9" customFormat="1" ht="14" x14ac:dyDescent="0.35"/>
    <row r="192" s="9" customFormat="1" ht="14" x14ac:dyDescent="0.35"/>
    <row r="193" s="9" customFormat="1" ht="14" x14ac:dyDescent="0.35"/>
    <row r="194" s="9" customFormat="1" ht="14" x14ac:dyDescent="0.35"/>
    <row r="195" s="9" customFormat="1" ht="14" x14ac:dyDescent="0.35"/>
    <row r="196" s="9" customFormat="1" ht="14" x14ac:dyDescent="0.35"/>
    <row r="197" s="9" customFormat="1" ht="14" x14ac:dyDescent="0.35"/>
    <row r="198" s="9" customFormat="1" ht="14" x14ac:dyDescent="0.35"/>
    <row r="199" s="9" customFormat="1" ht="14" x14ac:dyDescent="0.35"/>
    <row r="200" s="9" customFormat="1" ht="14" x14ac:dyDescent="0.35"/>
    <row r="201" s="9" customFormat="1" ht="14" x14ac:dyDescent="0.35"/>
    <row r="202" s="9" customFormat="1" ht="14" x14ac:dyDescent="0.35"/>
    <row r="203" s="9" customFormat="1" ht="14" x14ac:dyDescent="0.35"/>
    <row r="204" s="9" customFormat="1" ht="14" x14ac:dyDescent="0.35"/>
    <row r="205" s="9" customFormat="1" ht="14" x14ac:dyDescent="0.35"/>
    <row r="206" s="9" customFormat="1" ht="14" x14ac:dyDescent="0.35"/>
    <row r="207" s="9" customFormat="1" ht="14" x14ac:dyDescent="0.35"/>
    <row r="208" s="9" customFormat="1" ht="14" x14ac:dyDescent="0.35"/>
    <row r="209" s="9" customFormat="1" ht="14" x14ac:dyDescent="0.35"/>
    <row r="210" s="9" customFormat="1" ht="14" x14ac:dyDescent="0.35"/>
    <row r="211" s="9" customFormat="1" ht="14" x14ac:dyDescent="0.35"/>
    <row r="212" s="9" customFormat="1" ht="14" x14ac:dyDescent="0.35"/>
    <row r="213" s="9" customFormat="1" ht="14" x14ac:dyDescent="0.35"/>
    <row r="214" s="9" customFormat="1" ht="14" x14ac:dyDescent="0.35"/>
    <row r="215" s="9" customFormat="1" ht="14" x14ac:dyDescent="0.35"/>
    <row r="216" s="9" customFormat="1" ht="14" x14ac:dyDescent="0.35"/>
    <row r="217" s="9" customFormat="1" ht="14" x14ac:dyDescent="0.35"/>
    <row r="218" s="9" customFormat="1" ht="14" x14ac:dyDescent="0.35"/>
    <row r="219" s="9" customFormat="1" ht="14" x14ac:dyDescent="0.35"/>
    <row r="220" s="9" customFormat="1" ht="14" x14ac:dyDescent="0.35"/>
    <row r="221" s="9" customFormat="1" ht="14" x14ac:dyDescent="0.35"/>
    <row r="222" s="9" customFormat="1" ht="14" x14ac:dyDescent="0.35"/>
    <row r="223" s="9" customFormat="1" ht="14" x14ac:dyDescent="0.35"/>
    <row r="224" s="9" customFormat="1" ht="14" x14ac:dyDescent="0.35"/>
    <row r="225" s="9" customFormat="1" ht="14" x14ac:dyDescent="0.35"/>
    <row r="226" s="9" customFormat="1" ht="14" x14ac:dyDescent="0.35"/>
    <row r="227" s="9" customFormat="1" ht="14" x14ac:dyDescent="0.35"/>
    <row r="228" s="9" customFormat="1" ht="14" x14ac:dyDescent="0.35"/>
    <row r="229" s="9" customFormat="1" ht="14" x14ac:dyDescent="0.35"/>
    <row r="230" s="9" customFormat="1" ht="14" x14ac:dyDescent="0.35"/>
    <row r="231" s="9" customFormat="1" ht="14" x14ac:dyDescent="0.35"/>
    <row r="232" s="9" customFormat="1" ht="14" x14ac:dyDescent="0.35"/>
    <row r="233" s="9" customFormat="1" ht="14" x14ac:dyDescent="0.35"/>
    <row r="234" s="9" customFormat="1" ht="14" x14ac:dyDescent="0.35"/>
    <row r="235" s="9" customFormat="1" ht="14" x14ac:dyDescent="0.35"/>
    <row r="236" s="9" customFormat="1" ht="14" x14ac:dyDescent="0.35"/>
    <row r="237" s="9" customFormat="1" ht="14" x14ac:dyDescent="0.35"/>
    <row r="238" s="9" customFormat="1" ht="14" x14ac:dyDescent="0.35"/>
    <row r="239" s="9" customFormat="1" ht="14" x14ac:dyDescent="0.35"/>
    <row r="240" s="9" customFormat="1" ht="14" x14ac:dyDescent="0.35"/>
    <row r="241" s="9" customFormat="1" ht="14" x14ac:dyDescent="0.35"/>
    <row r="242" s="9" customFormat="1" ht="14" x14ac:dyDescent="0.35"/>
    <row r="243" s="9" customFormat="1" ht="14" x14ac:dyDescent="0.35"/>
    <row r="244" s="9" customFormat="1" ht="14" x14ac:dyDescent="0.35"/>
    <row r="245" s="9" customFormat="1" ht="14" x14ac:dyDescent="0.35"/>
    <row r="246" s="9" customFormat="1" ht="14" x14ac:dyDescent="0.35"/>
    <row r="247" s="9" customFormat="1" ht="14" x14ac:dyDescent="0.35"/>
    <row r="248" s="9" customFormat="1" ht="14" x14ac:dyDescent="0.35"/>
    <row r="249" s="9" customFormat="1" ht="14" x14ac:dyDescent="0.35"/>
    <row r="250" s="9" customFormat="1" ht="14" x14ac:dyDescent="0.35"/>
    <row r="251" s="9" customFormat="1" ht="14" x14ac:dyDescent="0.35"/>
    <row r="252" s="9" customFormat="1" ht="14" x14ac:dyDescent="0.35"/>
    <row r="253" s="9" customFormat="1" ht="14" x14ac:dyDescent="0.35"/>
    <row r="254" s="9" customFormat="1" ht="14" x14ac:dyDescent="0.35"/>
    <row r="255" s="9" customFormat="1" ht="14" x14ac:dyDescent="0.35"/>
    <row r="256" s="9" customFormat="1" ht="14" x14ac:dyDescent="0.35"/>
    <row r="257" s="9" customFormat="1" ht="14" x14ac:dyDescent="0.35"/>
    <row r="258" s="9" customFormat="1" ht="14" x14ac:dyDescent="0.35"/>
    <row r="259" s="9" customFormat="1" ht="14" x14ac:dyDescent="0.35"/>
    <row r="260" s="9" customFormat="1" ht="14" x14ac:dyDescent="0.35"/>
    <row r="261" s="9" customFormat="1" ht="14" x14ac:dyDescent="0.35"/>
    <row r="262" s="9" customFormat="1" ht="14" x14ac:dyDescent="0.35"/>
    <row r="263" s="9" customFormat="1" ht="14" x14ac:dyDescent="0.35"/>
    <row r="264" s="9" customFormat="1" ht="14" x14ac:dyDescent="0.35"/>
    <row r="265" s="9" customFormat="1" ht="14" x14ac:dyDescent="0.35"/>
    <row r="266" s="9" customFormat="1" ht="14" x14ac:dyDescent="0.35"/>
    <row r="267" s="9" customFormat="1" ht="14" x14ac:dyDescent="0.35"/>
    <row r="268" s="9" customFormat="1" ht="14" x14ac:dyDescent="0.35"/>
    <row r="269" s="9" customFormat="1" ht="14" x14ac:dyDescent="0.35"/>
    <row r="270" s="9" customFormat="1" ht="14" x14ac:dyDescent="0.35"/>
    <row r="271" s="9" customFormat="1" ht="14" x14ac:dyDescent="0.35"/>
    <row r="272" s="9" customFormat="1" ht="14" x14ac:dyDescent="0.35"/>
    <row r="273" s="9" customFormat="1" ht="14" x14ac:dyDescent="0.35"/>
    <row r="274" s="9" customFormat="1" ht="14" x14ac:dyDescent="0.35"/>
    <row r="275" s="9" customFormat="1" ht="14" x14ac:dyDescent="0.35"/>
    <row r="276" s="9" customFormat="1" ht="14" x14ac:dyDescent="0.35"/>
    <row r="277" s="9" customFormat="1" ht="14" x14ac:dyDescent="0.35"/>
    <row r="278" s="9" customFormat="1" ht="14" x14ac:dyDescent="0.35"/>
    <row r="279" s="9" customFormat="1" ht="14" x14ac:dyDescent="0.35"/>
    <row r="280" s="9" customFormat="1" ht="14" x14ac:dyDescent="0.35"/>
    <row r="281" s="9" customFormat="1" ht="14" x14ac:dyDescent="0.35"/>
    <row r="282" s="9" customFormat="1" ht="14" x14ac:dyDescent="0.35"/>
    <row r="283" s="9" customFormat="1" ht="14" x14ac:dyDescent="0.35"/>
    <row r="284" s="9" customFormat="1" ht="14" x14ac:dyDescent="0.35"/>
    <row r="285" s="9" customFormat="1" ht="14" x14ac:dyDescent="0.35"/>
    <row r="286" s="9" customFormat="1" ht="14" x14ac:dyDescent="0.35"/>
    <row r="287" s="9" customFormat="1" ht="14" x14ac:dyDescent="0.35"/>
    <row r="288" s="9" customFormat="1" ht="14" x14ac:dyDescent="0.35"/>
    <row r="289" s="9" customFormat="1" ht="14" x14ac:dyDescent="0.35"/>
    <row r="290" s="9" customFormat="1" ht="14" x14ac:dyDescent="0.35"/>
    <row r="291" s="9" customFormat="1" ht="14" x14ac:dyDescent="0.35"/>
    <row r="292" s="9" customFormat="1" ht="14" x14ac:dyDescent="0.35"/>
    <row r="293" s="9" customFormat="1" ht="14" x14ac:dyDescent="0.35"/>
    <row r="294" s="9" customFormat="1" ht="14" x14ac:dyDescent="0.35"/>
    <row r="295" s="9" customFormat="1" ht="14" x14ac:dyDescent="0.35"/>
    <row r="296" s="9" customFormat="1" ht="14" x14ac:dyDescent="0.35"/>
    <row r="297" s="9" customFormat="1" ht="14" x14ac:dyDescent="0.35"/>
    <row r="298" s="9" customFormat="1" ht="14" x14ac:dyDescent="0.35"/>
    <row r="299" s="9" customFormat="1" ht="14" x14ac:dyDescent="0.35"/>
    <row r="300" s="9" customFormat="1" ht="14" x14ac:dyDescent="0.35"/>
    <row r="301" s="9" customFormat="1" ht="14" x14ac:dyDescent="0.35"/>
    <row r="302" s="9" customFormat="1" ht="14" x14ac:dyDescent="0.35"/>
    <row r="303" s="9" customFormat="1" ht="14" x14ac:dyDescent="0.35"/>
    <row r="304" s="9" customFormat="1" ht="14" x14ac:dyDescent="0.35"/>
    <row r="305" s="9" customFormat="1" ht="14" x14ac:dyDescent="0.35"/>
    <row r="306" s="9" customFormat="1" ht="14" x14ac:dyDescent="0.35"/>
    <row r="307" s="9" customFormat="1" ht="14" x14ac:dyDescent="0.35"/>
    <row r="308" s="9" customFormat="1" ht="14" x14ac:dyDescent="0.35"/>
    <row r="309" s="9" customFormat="1" ht="14" x14ac:dyDescent="0.35"/>
    <row r="310" s="9" customFormat="1" ht="14" x14ac:dyDescent="0.35"/>
    <row r="311" s="9" customFormat="1" ht="14" x14ac:dyDescent="0.35"/>
    <row r="312" s="9" customFormat="1" ht="14" x14ac:dyDescent="0.35"/>
    <row r="313" s="9" customFormat="1" ht="14" x14ac:dyDescent="0.35"/>
    <row r="314" s="9" customFormat="1" ht="14" x14ac:dyDescent="0.35"/>
    <row r="315" s="9" customFormat="1" ht="14" x14ac:dyDescent="0.35"/>
    <row r="316" s="9" customFormat="1" ht="14" x14ac:dyDescent="0.35"/>
    <row r="317" s="9" customFormat="1" ht="14" x14ac:dyDescent="0.35"/>
    <row r="318" s="9" customFormat="1" ht="14" x14ac:dyDescent="0.35"/>
    <row r="319" s="9" customFormat="1" ht="14" x14ac:dyDescent="0.35"/>
    <row r="320" s="9" customFormat="1" ht="14" x14ac:dyDescent="0.35"/>
    <row r="321" s="9" customFormat="1" ht="14" x14ac:dyDescent="0.35"/>
    <row r="322" s="9" customFormat="1" ht="14" x14ac:dyDescent="0.35"/>
    <row r="323" s="9" customFormat="1" ht="14" x14ac:dyDescent="0.35"/>
    <row r="324" s="9" customFormat="1" ht="14" x14ac:dyDescent="0.35"/>
    <row r="325" s="9" customFormat="1" ht="14" x14ac:dyDescent="0.35"/>
    <row r="326" s="9" customFormat="1" ht="14" x14ac:dyDescent="0.35"/>
    <row r="327" s="9" customFormat="1" ht="14" x14ac:dyDescent="0.35"/>
    <row r="328" s="9" customFormat="1" ht="14" x14ac:dyDescent="0.35"/>
    <row r="329" s="9" customFormat="1" ht="14" x14ac:dyDescent="0.35"/>
    <row r="330" s="9" customFormat="1" ht="14" x14ac:dyDescent="0.35"/>
    <row r="331" s="9" customFormat="1" ht="14" x14ac:dyDescent="0.35"/>
    <row r="332" s="9" customFormat="1" ht="14" x14ac:dyDescent="0.35"/>
    <row r="333" s="9" customFormat="1" ht="14" x14ac:dyDescent="0.35"/>
    <row r="334" s="9" customFormat="1" ht="14" x14ac:dyDescent="0.35"/>
    <row r="335" s="9" customFormat="1" ht="14" x14ac:dyDescent="0.35"/>
    <row r="336" s="9" customFormat="1" ht="14" x14ac:dyDescent="0.35"/>
    <row r="337" s="9" customFormat="1" ht="14" x14ac:dyDescent="0.35"/>
    <row r="338" s="9" customFormat="1" ht="14" x14ac:dyDescent="0.35"/>
    <row r="339" s="9" customFormat="1" ht="14" x14ac:dyDescent="0.35"/>
    <row r="340" s="9" customFormat="1" ht="14" x14ac:dyDescent="0.35"/>
    <row r="341" s="9" customFormat="1" ht="14" x14ac:dyDescent="0.35"/>
    <row r="342" s="9" customFormat="1" ht="14" x14ac:dyDescent="0.35"/>
    <row r="343" s="9" customFormat="1" ht="14" x14ac:dyDescent="0.35"/>
    <row r="344" s="9" customFormat="1" ht="14" x14ac:dyDescent="0.35"/>
    <row r="345" s="9" customFormat="1" ht="14" x14ac:dyDescent="0.35"/>
    <row r="346" s="9" customFormat="1" ht="14" x14ac:dyDescent="0.35"/>
    <row r="347" s="9" customFormat="1" ht="14" x14ac:dyDescent="0.35"/>
    <row r="348" s="9" customFormat="1" ht="14" x14ac:dyDescent="0.35"/>
    <row r="349" s="9" customFormat="1" ht="14" x14ac:dyDescent="0.35"/>
    <row r="350" s="9" customFormat="1" ht="14" x14ac:dyDescent="0.35"/>
    <row r="351" s="9" customFormat="1" ht="14" x14ac:dyDescent="0.35"/>
    <row r="352" s="9" customFormat="1" ht="14" x14ac:dyDescent="0.35"/>
    <row r="353" s="9" customFormat="1" ht="14" x14ac:dyDescent="0.35"/>
    <row r="354" s="9" customFormat="1" ht="14" x14ac:dyDescent="0.35"/>
    <row r="355" s="9" customFormat="1" ht="14" x14ac:dyDescent="0.35"/>
    <row r="356" s="9" customFormat="1" ht="14" x14ac:dyDescent="0.35"/>
    <row r="357" s="9" customFormat="1" ht="14" x14ac:dyDescent="0.35"/>
    <row r="358" s="9" customFormat="1" ht="14" x14ac:dyDescent="0.35"/>
    <row r="359" s="9" customFormat="1" ht="14" x14ac:dyDescent="0.35"/>
    <row r="360" s="9" customFormat="1" ht="14" x14ac:dyDescent="0.35"/>
    <row r="361" s="9" customFormat="1" ht="14" x14ac:dyDescent="0.35"/>
    <row r="362" s="9" customFormat="1" ht="14" x14ac:dyDescent="0.35"/>
    <row r="363" s="9" customFormat="1" ht="14" x14ac:dyDescent="0.35"/>
    <row r="364" s="9" customFormat="1" ht="14" x14ac:dyDescent="0.35"/>
    <row r="365" s="9" customFormat="1" ht="14" x14ac:dyDescent="0.35"/>
    <row r="366" s="9" customFormat="1" ht="14" x14ac:dyDescent="0.35"/>
    <row r="367" s="9" customFormat="1" ht="14" x14ac:dyDescent="0.35"/>
    <row r="368" s="9" customFormat="1" ht="14" x14ac:dyDescent="0.35"/>
    <row r="369" s="9" customFormat="1" ht="14" x14ac:dyDescent="0.35"/>
    <row r="370" s="9" customFormat="1" ht="14" x14ac:dyDescent="0.35"/>
    <row r="371" s="9" customFormat="1" ht="14" x14ac:dyDescent="0.35"/>
    <row r="372" s="9" customFormat="1" ht="14" x14ac:dyDescent="0.35"/>
    <row r="373" s="9" customFormat="1" ht="14" x14ac:dyDescent="0.35"/>
    <row r="374" s="9" customFormat="1" ht="14" x14ac:dyDescent="0.35"/>
    <row r="375" s="9" customFormat="1" ht="14" x14ac:dyDescent="0.35"/>
    <row r="376" s="9" customFormat="1" ht="14" x14ac:dyDescent="0.35"/>
    <row r="377" s="9" customFormat="1" ht="14" x14ac:dyDescent="0.35"/>
    <row r="378" s="9" customFormat="1" ht="14" x14ac:dyDescent="0.35"/>
    <row r="379" s="9" customFormat="1" ht="14" x14ac:dyDescent="0.35"/>
    <row r="380" s="9" customFormat="1" ht="14" x14ac:dyDescent="0.35"/>
    <row r="381" s="9" customFormat="1" ht="14" x14ac:dyDescent="0.35"/>
    <row r="382" s="9" customFormat="1" ht="14" x14ac:dyDescent="0.35"/>
    <row r="383" s="9" customFormat="1" ht="14" x14ac:dyDescent="0.35"/>
    <row r="384" s="9" customFormat="1" ht="14" x14ac:dyDescent="0.35"/>
    <row r="385" s="9" customFormat="1" ht="14" x14ac:dyDescent="0.35"/>
    <row r="386" s="9" customFormat="1" ht="14" x14ac:dyDescent="0.35"/>
    <row r="387" s="9" customFormat="1" ht="14" x14ac:dyDescent="0.35"/>
    <row r="388" s="9" customFormat="1" ht="14" x14ac:dyDescent="0.35"/>
    <row r="389" s="9" customFormat="1" ht="14" x14ac:dyDescent="0.35"/>
    <row r="390" s="9" customFormat="1" ht="14" x14ac:dyDescent="0.35"/>
    <row r="391" s="9" customFormat="1" ht="14" x14ac:dyDescent="0.35"/>
    <row r="392" s="9" customFormat="1" ht="14" x14ac:dyDescent="0.35"/>
    <row r="393" s="9" customFormat="1" ht="14" x14ac:dyDescent="0.35"/>
    <row r="394" s="9" customFormat="1" ht="14" x14ac:dyDescent="0.35"/>
    <row r="395" s="9" customFormat="1" ht="14" x14ac:dyDescent="0.35"/>
    <row r="396" s="9" customFormat="1" ht="14" x14ac:dyDescent="0.35"/>
    <row r="397" s="9" customFormat="1" ht="14" x14ac:dyDescent="0.35"/>
    <row r="398" s="9" customFormat="1" ht="14" x14ac:dyDescent="0.35"/>
    <row r="399" s="9" customFormat="1" ht="14" x14ac:dyDescent="0.35"/>
    <row r="400" s="9" customFormat="1" ht="14" x14ac:dyDescent="0.35"/>
    <row r="401" s="9" customFormat="1" ht="14" x14ac:dyDescent="0.35"/>
    <row r="402" s="9" customFormat="1" ht="14" x14ac:dyDescent="0.35"/>
    <row r="403" s="9" customFormat="1" ht="14" x14ac:dyDescent="0.35"/>
    <row r="404" s="9" customFormat="1" ht="14" x14ac:dyDescent="0.35"/>
    <row r="405" s="9" customFormat="1" ht="14" x14ac:dyDescent="0.35"/>
    <row r="406" s="9" customFormat="1" ht="14" x14ac:dyDescent="0.35"/>
    <row r="407" s="9" customFormat="1" ht="14" x14ac:dyDescent="0.35"/>
    <row r="408" s="9" customFormat="1" ht="14" x14ac:dyDescent="0.35"/>
    <row r="409" s="9" customFormat="1" ht="14" x14ac:dyDescent="0.35"/>
    <row r="410" s="9" customFormat="1" ht="14" x14ac:dyDescent="0.35"/>
    <row r="411" s="9" customFormat="1" ht="14" x14ac:dyDescent="0.35"/>
    <row r="412" s="9" customFormat="1" ht="14" x14ac:dyDescent="0.35"/>
    <row r="413" s="9" customFormat="1" ht="14" x14ac:dyDescent="0.35"/>
    <row r="414" s="9" customFormat="1" ht="14" x14ac:dyDescent="0.35"/>
    <row r="415" s="9" customFormat="1" ht="14" x14ac:dyDescent="0.35"/>
    <row r="416" s="9" customFormat="1" ht="14" x14ac:dyDescent="0.35"/>
    <row r="417" s="9" customFormat="1" ht="14" x14ac:dyDescent="0.35"/>
    <row r="418" s="9" customFormat="1" ht="14" x14ac:dyDescent="0.35"/>
    <row r="419" s="9" customFormat="1" ht="14" x14ac:dyDescent="0.35"/>
    <row r="420" s="9" customFormat="1" ht="14" x14ac:dyDescent="0.35"/>
    <row r="421" s="9" customFormat="1" ht="14" x14ac:dyDescent="0.35"/>
    <row r="422" s="9" customFormat="1" ht="14" x14ac:dyDescent="0.35"/>
    <row r="423" s="9" customFormat="1" ht="14" x14ac:dyDescent="0.35"/>
    <row r="424" s="9" customFormat="1" ht="14" x14ac:dyDescent="0.35"/>
    <row r="425" s="9" customFormat="1" ht="14" x14ac:dyDescent="0.35"/>
    <row r="426" s="9" customFormat="1" ht="14" x14ac:dyDescent="0.35"/>
    <row r="427" s="9" customFormat="1" ht="14" x14ac:dyDescent="0.35"/>
    <row r="428" s="9" customFormat="1" ht="14" x14ac:dyDescent="0.35"/>
    <row r="429" s="9" customFormat="1" ht="14" x14ac:dyDescent="0.35"/>
    <row r="430" s="9" customFormat="1" ht="14" x14ac:dyDescent="0.35"/>
    <row r="431" s="9" customFormat="1" ht="14" x14ac:dyDescent="0.35"/>
    <row r="432" s="9" customFormat="1" ht="14" x14ac:dyDescent="0.35"/>
    <row r="433" s="9" customFormat="1" ht="14" x14ac:dyDescent="0.35"/>
    <row r="434" s="9" customFormat="1" ht="14" x14ac:dyDescent="0.35"/>
    <row r="435" s="9" customFormat="1" ht="14" x14ac:dyDescent="0.35"/>
    <row r="436" s="9" customFormat="1" ht="14" x14ac:dyDescent="0.35"/>
    <row r="437" s="9" customFormat="1" ht="14" x14ac:dyDescent="0.35"/>
    <row r="438" s="9" customFormat="1" ht="14" x14ac:dyDescent="0.35"/>
    <row r="439" s="9" customFormat="1" ht="14" x14ac:dyDescent="0.35"/>
    <row r="440" s="9" customFormat="1" ht="14" x14ac:dyDescent="0.35"/>
    <row r="441" s="9" customFormat="1" ht="14" x14ac:dyDescent="0.35"/>
    <row r="442" s="9" customFormat="1" ht="14" x14ac:dyDescent="0.35"/>
    <row r="443" s="9" customFormat="1" ht="14" x14ac:dyDescent="0.35"/>
    <row r="444" s="9" customFormat="1" ht="14" x14ac:dyDescent="0.35"/>
    <row r="445" s="9" customFormat="1" ht="14" x14ac:dyDescent="0.35"/>
    <row r="446" s="9" customFormat="1" ht="14" x14ac:dyDescent="0.35"/>
    <row r="447" s="9" customFormat="1" ht="14" x14ac:dyDescent="0.35"/>
    <row r="448" s="9" customFormat="1" ht="14" x14ac:dyDescent="0.35"/>
    <row r="449" s="9" customFormat="1" ht="14" x14ac:dyDescent="0.35"/>
    <row r="450" s="9" customFormat="1" ht="14" x14ac:dyDescent="0.35"/>
    <row r="451" s="9" customFormat="1" ht="14" x14ac:dyDescent="0.35"/>
    <row r="452" s="9" customFormat="1" ht="14" x14ac:dyDescent="0.35"/>
    <row r="453" s="9" customFormat="1" ht="14" x14ac:dyDescent="0.35"/>
    <row r="454" s="9" customFormat="1" ht="14" x14ac:dyDescent="0.35"/>
    <row r="455" s="9" customFormat="1" ht="14" x14ac:dyDescent="0.35"/>
    <row r="456" s="9" customFormat="1" ht="14" x14ac:dyDescent="0.35"/>
    <row r="457" s="9" customFormat="1" ht="14" x14ac:dyDescent="0.35"/>
    <row r="458" s="9" customFormat="1" ht="14" x14ac:dyDescent="0.35"/>
    <row r="459" s="9" customFormat="1" ht="14" x14ac:dyDescent="0.35"/>
    <row r="460" s="9" customFormat="1" ht="14" x14ac:dyDescent="0.35"/>
    <row r="461" s="9" customFormat="1" ht="14" x14ac:dyDescent="0.35"/>
    <row r="462" s="9" customFormat="1" ht="14" x14ac:dyDescent="0.35"/>
    <row r="463" s="9" customFormat="1" ht="14" x14ac:dyDescent="0.35"/>
    <row r="464" s="9" customFormat="1" ht="14" x14ac:dyDescent="0.35"/>
    <row r="465" s="9" customFormat="1" ht="14" x14ac:dyDescent="0.35"/>
    <row r="466" s="9" customFormat="1" ht="14" x14ac:dyDescent="0.35"/>
    <row r="467" s="9" customFormat="1" ht="14" x14ac:dyDescent="0.35"/>
    <row r="468" s="9" customFormat="1" ht="14" x14ac:dyDescent="0.35"/>
    <row r="469" s="9" customFormat="1" ht="14" x14ac:dyDescent="0.35"/>
    <row r="470" s="9" customFormat="1" ht="14" x14ac:dyDescent="0.35"/>
    <row r="471" s="9" customFormat="1" ht="14" x14ac:dyDescent="0.35"/>
    <row r="472" s="9" customFormat="1" ht="14" x14ac:dyDescent="0.35"/>
    <row r="473" s="9" customFormat="1" ht="14" x14ac:dyDescent="0.35"/>
    <row r="474" s="9" customFormat="1" ht="14" x14ac:dyDescent="0.35"/>
    <row r="475" s="9" customFormat="1" ht="14" x14ac:dyDescent="0.35"/>
    <row r="476" s="9" customFormat="1" ht="14" x14ac:dyDescent="0.35"/>
    <row r="477" s="9" customFormat="1" ht="14" x14ac:dyDescent="0.35"/>
    <row r="478" s="9" customFormat="1" ht="14" x14ac:dyDescent="0.35"/>
    <row r="479" s="9" customFormat="1" ht="14" x14ac:dyDescent="0.35"/>
    <row r="480" s="9" customFormat="1" ht="14" x14ac:dyDescent="0.35"/>
    <row r="481" s="9" customFormat="1" ht="14" x14ac:dyDescent="0.35"/>
    <row r="482" s="9" customFormat="1" ht="14" x14ac:dyDescent="0.35"/>
    <row r="483" s="9" customFormat="1" ht="14" x14ac:dyDescent="0.35"/>
    <row r="484" s="9" customFormat="1" ht="14" x14ac:dyDescent="0.35"/>
    <row r="485" s="9" customFormat="1" ht="14" x14ac:dyDescent="0.35"/>
    <row r="486" s="9" customFormat="1" ht="14" x14ac:dyDescent="0.35"/>
    <row r="487" s="9" customFormat="1" ht="14" x14ac:dyDescent="0.35"/>
    <row r="488" s="9" customFormat="1" ht="14" x14ac:dyDescent="0.35"/>
    <row r="489" s="9" customFormat="1" ht="14" x14ac:dyDescent="0.35"/>
    <row r="490" s="9" customFormat="1" ht="14" x14ac:dyDescent="0.35"/>
    <row r="491" s="9" customFormat="1" ht="14" x14ac:dyDescent="0.35"/>
    <row r="492" s="9" customFormat="1" ht="14" x14ac:dyDescent="0.35"/>
    <row r="493" s="9" customFormat="1" ht="14" x14ac:dyDescent="0.35"/>
    <row r="494" s="9" customFormat="1" ht="14" x14ac:dyDescent="0.35"/>
    <row r="495" s="9" customFormat="1" ht="14" x14ac:dyDescent="0.35"/>
    <row r="496" s="9" customFormat="1" ht="14" x14ac:dyDescent="0.35"/>
    <row r="497" s="9" customFormat="1" ht="14" x14ac:dyDescent="0.35"/>
    <row r="498" s="9" customFormat="1" ht="14" x14ac:dyDescent="0.35"/>
    <row r="499" s="9" customFormat="1" ht="14" x14ac:dyDescent="0.35"/>
    <row r="500" s="9" customFormat="1" ht="14" x14ac:dyDescent="0.35"/>
    <row r="501" s="9" customFormat="1" ht="14" x14ac:dyDescent="0.35"/>
    <row r="502" s="9" customFormat="1" ht="14" x14ac:dyDescent="0.35"/>
    <row r="503" s="9" customFormat="1" ht="14" x14ac:dyDescent="0.35"/>
    <row r="504" s="9" customFormat="1" ht="14" x14ac:dyDescent="0.35"/>
    <row r="505" s="9" customFormat="1" ht="14" x14ac:dyDescent="0.35"/>
    <row r="506" s="9" customFormat="1" ht="14" x14ac:dyDescent="0.35"/>
    <row r="507" s="9" customFormat="1" ht="14" x14ac:dyDescent="0.35"/>
    <row r="508" s="9" customFormat="1" ht="14" x14ac:dyDescent="0.35"/>
    <row r="509" s="9" customFormat="1" ht="14" x14ac:dyDescent="0.35"/>
    <row r="510" s="9" customFormat="1" ht="14" x14ac:dyDescent="0.35"/>
    <row r="511" s="9" customFormat="1" ht="14" x14ac:dyDescent="0.35"/>
    <row r="512" s="9" customFormat="1" ht="14" x14ac:dyDescent="0.35"/>
    <row r="513" s="9" customFormat="1" ht="14" x14ac:dyDescent="0.35"/>
    <row r="514" s="9" customFormat="1" ht="14" x14ac:dyDescent="0.35"/>
    <row r="515" s="9" customFormat="1" ht="14" x14ac:dyDescent="0.35"/>
    <row r="516" s="9" customFormat="1" ht="14" x14ac:dyDescent="0.35"/>
    <row r="517" s="9" customFormat="1" ht="14" x14ac:dyDescent="0.35"/>
    <row r="518" s="9" customFormat="1" ht="14" x14ac:dyDescent="0.35"/>
    <row r="519" s="9" customFormat="1" ht="14" x14ac:dyDescent="0.35"/>
    <row r="520" s="9" customFormat="1" ht="14" x14ac:dyDescent="0.35"/>
    <row r="521" s="9" customFormat="1" ht="14" x14ac:dyDescent="0.35"/>
    <row r="522" s="9" customFormat="1" ht="14" x14ac:dyDescent="0.35"/>
    <row r="523" s="9" customFormat="1" ht="14" x14ac:dyDescent="0.35"/>
    <row r="524" s="9" customFormat="1" ht="14" x14ac:dyDescent="0.35"/>
    <row r="525" s="9" customFormat="1" ht="14" x14ac:dyDescent="0.35"/>
    <row r="526" s="9" customFormat="1" ht="14" x14ac:dyDescent="0.35"/>
    <row r="527" s="9" customFormat="1" ht="14" x14ac:dyDescent="0.35"/>
    <row r="528" s="9" customFormat="1" ht="14" x14ac:dyDescent="0.35"/>
    <row r="529" s="9" customFormat="1" ht="14" x14ac:dyDescent="0.35"/>
    <row r="530" s="9" customFormat="1" ht="14" x14ac:dyDescent="0.35"/>
    <row r="531" s="9" customFormat="1" ht="14" x14ac:dyDescent="0.35"/>
    <row r="532" s="9" customFormat="1" ht="14" x14ac:dyDescent="0.35"/>
    <row r="533" s="9" customFormat="1" ht="14" x14ac:dyDescent="0.35"/>
    <row r="534" s="9" customFormat="1" ht="14" x14ac:dyDescent="0.35"/>
    <row r="535" s="9" customFormat="1" ht="14" x14ac:dyDescent="0.35"/>
    <row r="536" s="9" customFormat="1" ht="14" x14ac:dyDescent="0.35"/>
    <row r="537" s="9" customFormat="1" ht="14" x14ac:dyDescent="0.35"/>
    <row r="538" s="9" customFormat="1" ht="14" x14ac:dyDescent="0.35"/>
    <row r="539" s="9" customFormat="1" ht="14" x14ac:dyDescent="0.35"/>
    <row r="540" s="9" customFormat="1" ht="14" x14ac:dyDescent="0.35"/>
    <row r="541" s="9" customFormat="1" ht="14" x14ac:dyDescent="0.35"/>
    <row r="542" s="9" customFormat="1" ht="14" x14ac:dyDescent="0.35"/>
    <row r="543" s="9" customFormat="1" ht="14" x14ac:dyDescent="0.35"/>
    <row r="544" s="9" customFormat="1" ht="14" x14ac:dyDescent="0.35"/>
    <row r="545" s="9" customFormat="1" ht="14" x14ac:dyDescent="0.35"/>
    <row r="546" s="9" customFormat="1" ht="14" x14ac:dyDescent="0.35"/>
    <row r="547" s="9" customFormat="1" ht="14" x14ac:dyDescent="0.35"/>
    <row r="548" s="9" customFormat="1" ht="14" x14ac:dyDescent="0.35"/>
    <row r="549" s="9" customFormat="1" ht="14" x14ac:dyDescent="0.35"/>
    <row r="550" s="9" customFormat="1" ht="14" x14ac:dyDescent="0.35"/>
    <row r="551" s="9" customFormat="1" ht="14" x14ac:dyDescent="0.35"/>
    <row r="552" s="9" customFormat="1" ht="14" x14ac:dyDescent="0.35"/>
    <row r="553" s="9" customFormat="1" ht="14" x14ac:dyDescent="0.35"/>
    <row r="554" s="9" customFormat="1" ht="14" x14ac:dyDescent="0.35"/>
    <row r="555" s="9" customFormat="1" ht="14" x14ac:dyDescent="0.35"/>
    <row r="556" s="9" customFormat="1" ht="14" x14ac:dyDescent="0.35"/>
    <row r="557" s="9" customFormat="1" ht="14" x14ac:dyDescent="0.35"/>
    <row r="558" s="9" customFormat="1" ht="14" x14ac:dyDescent="0.35"/>
    <row r="559" s="9" customFormat="1" ht="14" x14ac:dyDescent="0.35"/>
    <row r="560" s="9" customFormat="1" ht="14" x14ac:dyDescent="0.35"/>
    <row r="561" s="9" customFormat="1" ht="14" x14ac:dyDescent="0.35"/>
    <row r="562" s="9" customFormat="1" ht="14" x14ac:dyDescent="0.35"/>
    <row r="563" s="9" customFormat="1" ht="14" x14ac:dyDescent="0.35"/>
    <row r="564" s="9" customFormat="1" ht="14" x14ac:dyDescent="0.35"/>
    <row r="565" s="9" customFormat="1" ht="14" x14ac:dyDescent="0.35"/>
    <row r="566" s="9" customFormat="1" ht="14" x14ac:dyDescent="0.35"/>
    <row r="567" s="9" customFormat="1" ht="14" x14ac:dyDescent="0.35"/>
    <row r="568" s="9" customFormat="1" ht="14" x14ac:dyDescent="0.35"/>
    <row r="569" s="9" customFormat="1" ht="14" x14ac:dyDescent="0.35"/>
    <row r="570" s="9" customFormat="1" ht="14" x14ac:dyDescent="0.35"/>
    <row r="571" s="9" customFormat="1" ht="14" x14ac:dyDescent="0.35"/>
    <row r="572" s="9" customFormat="1" ht="14" x14ac:dyDescent="0.35"/>
    <row r="573" s="9" customFormat="1" ht="14" x14ac:dyDescent="0.35"/>
    <row r="574" s="9" customFormat="1" ht="14" x14ac:dyDescent="0.35"/>
    <row r="575" s="9" customFormat="1" ht="14" x14ac:dyDescent="0.35"/>
    <row r="576" s="9" customFormat="1" ht="14" x14ac:dyDescent="0.35"/>
    <row r="577" s="9" customFormat="1" ht="14" x14ac:dyDescent="0.35"/>
    <row r="578" s="9" customFormat="1" ht="14" x14ac:dyDescent="0.35"/>
    <row r="579" s="9" customFormat="1" ht="14" x14ac:dyDescent="0.35"/>
    <row r="580" s="9" customFormat="1" ht="14" x14ac:dyDescent="0.35"/>
    <row r="581" s="9" customFormat="1" ht="14" x14ac:dyDescent="0.35"/>
    <row r="582" s="9" customFormat="1" ht="14" x14ac:dyDescent="0.35"/>
    <row r="583" s="9" customFormat="1" ht="14" x14ac:dyDescent="0.35"/>
    <row r="584" s="9" customFormat="1" ht="14" x14ac:dyDescent="0.35"/>
    <row r="585" s="9" customFormat="1" ht="14" x14ac:dyDescent="0.35"/>
    <row r="586" s="9" customFormat="1" ht="14" x14ac:dyDescent="0.35"/>
    <row r="587" s="9" customFormat="1" ht="14" x14ac:dyDescent="0.35"/>
    <row r="588" s="9" customFormat="1" ht="14" x14ac:dyDescent="0.35"/>
    <row r="589" s="9" customFormat="1" ht="14" x14ac:dyDescent="0.35"/>
    <row r="590" s="9" customFormat="1" ht="14" x14ac:dyDescent="0.35"/>
    <row r="591" s="9" customFormat="1" ht="14" x14ac:dyDescent="0.35"/>
    <row r="592" s="9" customFormat="1" ht="14" x14ac:dyDescent="0.35"/>
    <row r="593" s="9" customFormat="1" ht="14" x14ac:dyDescent="0.35"/>
    <row r="594" s="9" customFormat="1" ht="14" x14ac:dyDescent="0.35"/>
    <row r="595" s="9" customFormat="1" ht="14" x14ac:dyDescent="0.35"/>
    <row r="596" s="9" customFormat="1" ht="14" x14ac:dyDescent="0.35"/>
    <row r="597" s="9" customFormat="1" ht="14" x14ac:dyDescent="0.35"/>
    <row r="598" s="9" customFormat="1" ht="14" x14ac:dyDescent="0.35"/>
    <row r="599" s="9" customFormat="1" ht="14" x14ac:dyDescent="0.35"/>
    <row r="600" s="9" customFormat="1" ht="14" x14ac:dyDescent="0.35"/>
    <row r="601" s="9" customFormat="1" ht="14" x14ac:dyDescent="0.35"/>
    <row r="602" s="9" customFormat="1" ht="14" x14ac:dyDescent="0.35"/>
    <row r="603" s="9" customFormat="1" ht="14" x14ac:dyDescent="0.35"/>
    <row r="604" s="9" customFormat="1" ht="14" x14ac:dyDescent="0.35"/>
    <row r="605" s="9" customFormat="1" ht="14" x14ac:dyDescent="0.35"/>
    <row r="606" s="9" customFormat="1" ht="14" x14ac:dyDescent="0.35"/>
    <row r="607" s="9" customFormat="1" ht="14" x14ac:dyDescent="0.35"/>
    <row r="608" s="9" customFormat="1" ht="14" x14ac:dyDescent="0.35"/>
    <row r="609" s="9" customFormat="1" ht="14" x14ac:dyDescent="0.35"/>
    <row r="610" s="9" customFormat="1" ht="14" x14ac:dyDescent="0.35"/>
    <row r="611" s="9" customFormat="1" ht="14" x14ac:dyDescent="0.35"/>
    <row r="612" s="9" customFormat="1" ht="14" x14ac:dyDescent="0.35"/>
    <row r="613" s="9" customFormat="1" ht="14" x14ac:dyDescent="0.35"/>
    <row r="614" s="9" customFormat="1" ht="14" x14ac:dyDescent="0.35"/>
    <row r="615" s="9" customFormat="1" ht="14" x14ac:dyDescent="0.35"/>
    <row r="616" s="9" customFormat="1" ht="14" x14ac:dyDescent="0.35"/>
    <row r="617" s="9" customFormat="1" ht="14" x14ac:dyDescent="0.35"/>
    <row r="618" s="9" customFormat="1" ht="14" x14ac:dyDescent="0.35"/>
    <row r="619" s="9" customFormat="1" ht="14" x14ac:dyDescent="0.35"/>
    <row r="620" s="9" customFormat="1" ht="14" x14ac:dyDescent="0.35"/>
    <row r="621" s="9" customFormat="1" ht="14" x14ac:dyDescent="0.35"/>
    <row r="622" s="9" customFormat="1" ht="14" x14ac:dyDescent="0.35"/>
    <row r="623" s="9" customFormat="1" ht="14" x14ac:dyDescent="0.35"/>
    <row r="624" s="9" customFormat="1" ht="14" x14ac:dyDescent="0.35"/>
    <row r="625" s="9" customFormat="1" ht="14" x14ac:dyDescent="0.35"/>
    <row r="626" s="9" customFormat="1" ht="14" x14ac:dyDescent="0.35"/>
    <row r="627" s="9" customFormat="1" ht="14" x14ac:dyDescent="0.35"/>
    <row r="628" s="9" customFormat="1" ht="14" x14ac:dyDescent="0.35"/>
    <row r="629" s="9" customFormat="1" ht="14" x14ac:dyDescent="0.35"/>
    <row r="630" s="9" customFormat="1" ht="14" x14ac:dyDescent="0.35"/>
    <row r="631" s="9" customFormat="1" ht="14" x14ac:dyDescent="0.35"/>
    <row r="632" s="9" customFormat="1" ht="14" x14ac:dyDescent="0.35"/>
    <row r="633" s="9" customFormat="1" ht="14" x14ac:dyDescent="0.35"/>
    <row r="634" s="9" customFormat="1" ht="14" x14ac:dyDescent="0.35"/>
    <row r="635" s="9" customFormat="1" ht="14" x14ac:dyDescent="0.35"/>
    <row r="636" s="9" customFormat="1" ht="14" x14ac:dyDescent="0.35"/>
    <row r="637" s="9" customFormat="1" ht="14" x14ac:dyDescent="0.35"/>
    <row r="638" s="9" customFormat="1" ht="14" x14ac:dyDescent="0.35"/>
    <row r="639" s="9" customFormat="1" ht="14" x14ac:dyDescent="0.35"/>
    <row r="640" s="9" customFormat="1" ht="14" x14ac:dyDescent="0.35"/>
    <row r="641" s="9" customFormat="1" ht="14" x14ac:dyDescent="0.35"/>
    <row r="642" s="9" customFormat="1" ht="14" x14ac:dyDescent="0.35"/>
    <row r="643" s="9" customFormat="1" ht="14" x14ac:dyDescent="0.35"/>
    <row r="644" s="9" customFormat="1" ht="14" x14ac:dyDescent="0.35"/>
    <row r="645" s="9" customFormat="1" ht="14" x14ac:dyDescent="0.35"/>
    <row r="646" s="9" customFormat="1" ht="14" x14ac:dyDescent="0.35"/>
    <row r="647" s="9" customFormat="1" ht="14" x14ac:dyDescent="0.35"/>
    <row r="648" s="9" customFormat="1" ht="14" x14ac:dyDescent="0.35"/>
    <row r="649" s="9" customFormat="1" ht="14" x14ac:dyDescent="0.35"/>
    <row r="650" s="9" customFormat="1" ht="14" x14ac:dyDescent="0.35"/>
    <row r="651" s="9" customFormat="1" ht="14" x14ac:dyDescent="0.35"/>
    <row r="652" s="9" customFormat="1" ht="14" x14ac:dyDescent="0.35"/>
    <row r="653" s="9" customFormat="1" ht="14" x14ac:dyDescent="0.35"/>
    <row r="654" s="9" customFormat="1" ht="14" x14ac:dyDescent="0.35"/>
    <row r="655" s="9" customFormat="1" ht="14" x14ac:dyDescent="0.35"/>
    <row r="656" s="9" customFormat="1" ht="14" x14ac:dyDescent="0.35"/>
    <row r="657" s="9" customFormat="1" ht="14" x14ac:dyDescent="0.35"/>
    <row r="658" s="9" customFormat="1" ht="14" x14ac:dyDescent="0.35"/>
    <row r="659" s="9" customFormat="1" ht="14" x14ac:dyDescent="0.35"/>
    <row r="660" s="9" customFormat="1" ht="14" x14ac:dyDescent="0.35"/>
    <row r="661" s="9" customFormat="1" ht="14" x14ac:dyDescent="0.35"/>
    <row r="662" s="9" customFormat="1" ht="14" x14ac:dyDescent="0.35"/>
    <row r="663" s="9" customFormat="1" ht="14" x14ac:dyDescent="0.35"/>
    <row r="664" s="9" customFormat="1" ht="14" x14ac:dyDescent="0.35"/>
    <row r="665" s="9" customFormat="1" ht="14" x14ac:dyDescent="0.35"/>
    <row r="666" s="9" customFormat="1" ht="14" x14ac:dyDescent="0.35"/>
    <row r="667" s="9" customFormat="1" ht="14" x14ac:dyDescent="0.35"/>
    <row r="668" s="9" customFormat="1" ht="14" x14ac:dyDescent="0.35"/>
    <row r="669" s="9" customFormat="1" ht="14" x14ac:dyDescent="0.35"/>
    <row r="670" s="9" customFormat="1" ht="14" x14ac:dyDescent="0.35"/>
    <row r="671" s="9" customFormat="1" ht="14" x14ac:dyDescent="0.35"/>
    <row r="672" s="9" customFormat="1" ht="14" x14ac:dyDescent="0.35"/>
    <row r="673" s="9" customFormat="1" ht="14" x14ac:dyDescent="0.35"/>
    <row r="674" s="9" customFormat="1" ht="14" x14ac:dyDescent="0.35"/>
    <row r="675" s="9" customFormat="1" ht="14" x14ac:dyDescent="0.35"/>
    <row r="676" s="9" customFormat="1" ht="14" x14ac:dyDescent="0.35"/>
    <row r="677" s="9" customFormat="1" ht="14" x14ac:dyDescent="0.35"/>
    <row r="678" s="9" customFormat="1" ht="14" x14ac:dyDescent="0.35"/>
    <row r="679" s="9" customFormat="1" ht="14" x14ac:dyDescent="0.35"/>
    <row r="680" s="9" customFormat="1" ht="14" x14ac:dyDescent="0.35"/>
    <row r="681" s="9" customFormat="1" ht="14" x14ac:dyDescent="0.35"/>
    <row r="682" s="9" customFormat="1" ht="14" x14ac:dyDescent="0.35"/>
    <row r="683" s="9" customFormat="1" ht="14" x14ac:dyDescent="0.35"/>
    <row r="684" s="9" customFormat="1" ht="14" x14ac:dyDescent="0.35"/>
    <row r="685" s="9" customFormat="1" ht="14" x14ac:dyDescent="0.35"/>
    <row r="686" s="9" customFormat="1" ht="14" x14ac:dyDescent="0.35"/>
    <row r="687" s="9" customFormat="1" ht="14" x14ac:dyDescent="0.35"/>
    <row r="688" s="9" customFormat="1" ht="14" x14ac:dyDescent="0.35"/>
    <row r="689" s="9" customFormat="1" ht="14" x14ac:dyDescent="0.35"/>
    <row r="690" s="9" customFormat="1" ht="14" x14ac:dyDescent="0.35"/>
    <row r="691" s="9" customFormat="1" ht="14" x14ac:dyDescent="0.35"/>
    <row r="692" s="9" customFormat="1" ht="14" x14ac:dyDescent="0.35"/>
    <row r="693" s="9" customFormat="1" ht="14" x14ac:dyDescent="0.35"/>
    <row r="694" s="9" customFormat="1" ht="14" x14ac:dyDescent="0.35"/>
    <row r="695" s="9" customFormat="1" ht="14" x14ac:dyDescent="0.35"/>
    <row r="696" s="9" customFormat="1" ht="14" x14ac:dyDescent="0.35"/>
    <row r="697" s="9" customFormat="1" ht="14" x14ac:dyDescent="0.35"/>
    <row r="698" s="9" customFormat="1" ht="14" x14ac:dyDescent="0.35"/>
    <row r="699" s="9" customFormat="1" ht="14" x14ac:dyDescent="0.35"/>
    <row r="700" s="9" customFormat="1" ht="14" x14ac:dyDescent="0.35"/>
    <row r="701" s="9" customFormat="1" ht="14" x14ac:dyDescent="0.35"/>
    <row r="702" s="9" customFormat="1" ht="14" x14ac:dyDescent="0.35"/>
    <row r="703" s="9" customFormat="1" ht="14" x14ac:dyDescent="0.35"/>
    <row r="704" s="9" customFormat="1" ht="14" x14ac:dyDescent="0.35"/>
    <row r="705" s="9" customFormat="1" ht="14" x14ac:dyDescent="0.35"/>
    <row r="706" s="9" customFormat="1" ht="14" x14ac:dyDescent="0.35"/>
    <row r="707" s="9" customFormat="1" ht="14" x14ac:dyDescent="0.35"/>
    <row r="708" s="9" customFormat="1" ht="14" x14ac:dyDescent="0.35"/>
    <row r="709" s="9" customFormat="1" ht="14" x14ac:dyDescent="0.35"/>
    <row r="710" s="9" customFormat="1" ht="14" x14ac:dyDescent="0.35"/>
    <row r="711" s="9" customFormat="1" ht="14" x14ac:dyDescent="0.35"/>
    <row r="712" s="9" customFormat="1" ht="14" x14ac:dyDescent="0.35"/>
    <row r="713" s="9" customFormat="1" ht="14" x14ac:dyDescent="0.35"/>
    <row r="714" s="9" customFormat="1" ht="14" x14ac:dyDescent="0.35"/>
    <row r="715" s="9" customFormat="1" ht="14" x14ac:dyDescent="0.35"/>
    <row r="716" s="9" customFormat="1" ht="14" x14ac:dyDescent="0.35"/>
    <row r="717" s="9" customFormat="1" ht="14" x14ac:dyDescent="0.35"/>
    <row r="718" s="9" customFormat="1" ht="14" x14ac:dyDescent="0.35"/>
    <row r="719" s="9" customFormat="1" ht="14" x14ac:dyDescent="0.35"/>
    <row r="720" s="9" customFormat="1" ht="14" x14ac:dyDescent="0.35"/>
    <row r="721" s="9" customFormat="1" ht="14" x14ac:dyDescent="0.35"/>
    <row r="722" s="9" customFormat="1" ht="14" x14ac:dyDescent="0.35"/>
    <row r="723" s="9" customFormat="1" ht="14" x14ac:dyDescent="0.35"/>
    <row r="724" s="9" customFormat="1" ht="14" x14ac:dyDescent="0.35"/>
    <row r="725" s="9" customFormat="1" ht="14" x14ac:dyDescent="0.35"/>
    <row r="726" s="9" customFormat="1" ht="14" x14ac:dyDescent="0.35"/>
    <row r="727" s="9" customFormat="1" ht="14" x14ac:dyDescent="0.35"/>
    <row r="728" s="9" customFormat="1" ht="14" x14ac:dyDescent="0.35"/>
    <row r="729" s="9" customFormat="1" ht="14" x14ac:dyDescent="0.35"/>
    <row r="730" s="9" customFormat="1" ht="14" x14ac:dyDescent="0.35"/>
    <row r="731" s="9" customFormat="1" ht="14" x14ac:dyDescent="0.35"/>
    <row r="732" s="9" customFormat="1" ht="14" x14ac:dyDescent="0.35"/>
    <row r="733" s="9" customFormat="1" ht="14" x14ac:dyDescent="0.35"/>
    <row r="734" s="9" customFormat="1" ht="14" x14ac:dyDescent="0.35"/>
    <row r="735" s="9" customFormat="1" ht="14" x14ac:dyDescent="0.35"/>
    <row r="736" s="9" customFormat="1" ht="14" x14ac:dyDescent="0.35"/>
    <row r="737" s="9" customFormat="1" ht="14" x14ac:dyDescent="0.35"/>
    <row r="738" s="9" customFormat="1" ht="14" x14ac:dyDescent="0.35"/>
    <row r="739" s="9" customFormat="1" ht="14" x14ac:dyDescent="0.35"/>
    <row r="740" s="9" customFormat="1" ht="14" x14ac:dyDescent="0.35"/>
    <row r="741" s="9" customFormat="1" ht="14" x14ac:dyDescent="0.35"/>
    <row r="742" s="9" customFormat="1" ht="14" x14ac:dyDescent="0.35"/>
    <row r="743" s="9" customFormat="1" ht="14" x14ac:dyDescent="0.35"/>
    <row r="744" s="9" customFormat="1" ht="14" x14ac:dyDescent="0.35"/>
    <row r="745" s="9" customFormat="1" ht="14" x14ac:dyDescent="0.35"/>
    <row r="746" s="9" customFormat="1" ht="14" x14ac:dyDescent="0.35"/>
    <row r="747" s="9" customFormat="1" ht="14" x14ac:dyDescent="0.35"/>
    <row r="748" s="9" customFormat="1" ht="14" x14ac:dyDescent="0.35"/>
    <row r="749" s="9" customFormat="1" ht="14" x14ac:dyDescent="0.35"/>
    <row r="750" s="9" customFormat="1" ht="14" x14ac:dyDescent="0.35"/>
    <row r="751" s="9" customFormat="1" ht="14" x14ac:dyDescent="0.35"/>
    <row r="752" s="9" customFormat="1" ht="14" x14ac:dyDescent="0.35"/>
    <row r="753" s="9" customFormat="1" ht="14" x14ac:dyDescent="0.35"/>
    <row r="754" s="9" customFormat="1" ht="14" x14ac:dyDescent="0.35"/>
    <row r="755" s="9" customFormat="1" ht="14" x14ac:dyDescent="0.35"/>
    <row r="756" s="9" customFormat="1" ht="14" x14ac:dyDescent="0.35"/>
    <row r="757" s="9" customFormat="1" ht="14" x14ac:dyDescent="0.35"/>
    <row r="758" s="9" customFormat="1" ht="14" x14ac:dyDescent="0.35"/>
    <row r="759" s="9" customFormat="1" ht="14" x14ac:dyDescent="0.35"/>
    <row r="760" s="9" customFormat="1" ht="14" x14ac:dyDescent="0.35"/>
    <row r="761" s="9" customFormat="1" ht="14" x14ac:dyDescent="0.35"/>
    <row r="762" s="9" customFormat="1" ht="14" x14ac:dyDescent="0.35"/>
    <row r="763" s="9" customFormat="1" ht="14" x14ac:dyDescent="0.35"/>
    <row r="764" s="9" customFormat="1" ht="14" x14ac:dyDescent="0.35"/>
    <row r="765" s="9" customFormat="1" ht="14" x14ac:dyDescent="0.35"/>
    <row r="766" s="9" customFormat="1" ht="14" x14ac:dyDescent="0.35"/>
    <row r="767" s="9" customFormat="1" ht="14" x14ac:dyDescent="0.35"/>
    <row r="768" s="9" customFormat="1" ht="14" x14ac:dyDescent="0.35"/>
    <row r="769" s="9" customFormat="1" ht="14" x14ac:dyDescent="0.35"/>
    <row r="770" s="9" customFormat="1" ht="14" x14ac:dyDescent="0.35"/>
    <row r="771" s="9" customFormat="1" ht="14" x14ac:dyDescent="0.35"/>
    <row r="772" s="9" customFormat="1" ht="14" x14ac:dyDescent="0.35"/>
    <row r="773" s="9" customFormat="1" ht="14" x14ac:dyDescent="0.35"/>
    <row r="774" s="9" customFormat="1" ht="14" x14ac:dyDescent="0.35"/>
    <row r="775" s="9" customFormat="1" ht="14" x14ac:dyDescent="0.35"/>
    <row r="776" s="9" customFormat="1" ht="14" x14ac:dyDescent="0.35"/>
    <row r="777" s="9" customFormat="1" ht="14" x14ac:dyDescent="0.35"/>
    <row r="778" s="9" customFormat="1" ht="14" x14ac:dyDescent="0.35"/>
    <row r="779" s="9" customFormat="1" ht="14" x14ac:dyDescent="0.35"/>
    <row r="780" s="9" customFormat="1" ht="14" x14ac:dyDescent="0.35"/>
    <row r="781" s="9" customFormat="1" ht="14" x14ac:dyDescent="0.35"/>
    <row r="782" s="9" customFormat="1" ht="14" x14ac:dyDescent="0.35"/>
    <row r="783" s="9" customFormat="1" ht="14" x14ac:dyDescent="0.35"/>
    <row r="784" s="9" customFormat="1" ht="14" x14ac:dyDescent="0.35"/>
    <row r="785" s="9" customFormat="1" ht="14" x14ac:dyDescent="0.35"/>
    <row r="786" s="9" customFormat="1" ht="14" x14ac:dyDescent="0.35"/>
    <row r="787" s="9" customFormat="1" ht="14" x14ac:dyDescent="0.35"/>
    <row r="788" s="9" customFormat="1" ht="14" x14ac:dyDescent="0.35"/>
    <row r="789" s="9" customFormat="1" ht="14" x14ac:dyDescent="0.35"/>
    <row r="790" s="9" customFormat="1" ht="14" x14ac:dyDescent="0.35"/>
    <row r="791" s="9" customFormat="1" ht="14" x14ac:dyDescent="0.35"/>
    <row r="792" s="9" customFormat="1" ht="14" x14ac:dyDescent="0.35"/>
    <row r="793" s="9" customFormat="1" ht="14" x14ac:dyDescent="0.35"/>
    <row r="794" s="9" customFormat="1" ht="14" x14ac:dyDescent="0.35"/>
    <row r="795" s="9" customFormat="1" ht="14" x14ac:dyDescent="0.35"/>
    <row r="796" s="9" customFormat="1" ht="14" x14ac:dyDescent="0.35"/>
    <row r="797" s="9" customFormat="1" ht="14" x14ac:dyDescent="0.35"/>
    <row r="798" s="9" customFormat="1" ht="14" x14ac:dyDescent="0.35"/>
    <row r="799" s="9" customFormat="1" ht="14" x14ac:dyDescent="0.35"/>
    <row r="800" s="9" customFormat="1" ht="14" x14ac:dyDescent="0.35"/>
    <row r="801" s="9" customFormat="1" ht="14" x14ac:dyDescent="0.35"/>
    <row r="802" s="9" customFormat="1" ht="14" x14ac:dyDescent="0.35"/>
    <row r="803" s="9" customFormat="1" ht="14" x14ac:dyDescent="0.35"/>
    <row r="804" s="9" customFormat="1" ht="14" x14ac:dyDescent="0.35"/>
    <row r="805" s="9" customFormat="1" ht="14" x14ac:dyDescent="0.35"/>
    <row r="806" s="9" customFormat="1" ht="14" x14ac:dyDescent="0.35"/>
    <row r="807" s="9" customFormat="1" ht="14" x14ac:dyDescent="0.35"/>
    <row r="808" s="9" customFormat="1" ht="14" x14ac:dyDescent="0.35"/>
    <row r="809" s="9" customFormat="1" ht="14" x14ac:dyDescent="0.35"/>
    <row r="810" s="9" customFormat="1" ht="14" x14ac:dyDescent="0.35"/>
    <row r="811" s="9" customFormat="1" ht="14" x14ac:dyDescent="0.35"/>
    <row r="812" s="9" customFormat="1" ht="14" x14ac:dyDescent="0.35"/>
    <row r="813" s="9" customFormat="1" ht="14" x14ac:dyDescent="0.35"/>
    <row r="814" s="9" customFormat="1" ht="14" x14ac:dyDescent="0.35"/>
    <row r="815" s="9" customFormat="1" ht="14" x14ac:dyDescent="0.35"/>
    <row r="816" s="9" customFormat="1" ht="14" x14ac:dyDescent="0.35"/>
    <row r="817" s="9" customFormat="1" ht="14" x14ac:dyDescent="0.35"/>
    <row r="818" s="9" customFormat="1" ht="14" x14ac:dyDescent="0.35"/>
    <row r="819" s="9" customFormat="1" ht="14" x14ac:dyDescent="0.35"/>
    <row r="820" s="9" customFormat="1" ht="14" x14ac:dyDescent="0.35"/>
    <row r="821" s="9" customFormat="1" ht="14" x14ac:dyDescent="0.35"/>
    <row r="822" s="9" customFormat="1" ht="14" x14ac:dyDescent="0.35"/>
    <row r="823" s="9" customFormat="1" ht="14" x14ac:dyDescent="0.35"/>
    <row r="824" s="9" customFormat="1" ht="14" x14ac:dyDescent="0.35"/>
    <row r="825" s="9" customFormat="1" ht="14" x14ac:dyDescent="0.35"/>
    <row r="826" s="9" customFormat="1" ht="14" x14ac:dyDescent="0.35"/>
    <row r="827" s="9" customFormat="1" ht="14" x14ac:dyDescent="0.35"/>
    <row r="828" s="9" customFormat="1" ht="14" x14ac:dyDescent="0.35"/>
    <row r="829" s="9" customFormat="1" ht="14" x14ac:dyDescent="0.35"/>
    <row r="830" s="9" customFormat="1" ht="14" x14ac:dyDescent="0.35"/>
    <row r="831" s="9" customFormat="1" ht="14" x14ac:dyDescent="0.35"/>
    <row r="832" s="9" customFormat="1" ht="14" x14ac:dyDescent="0.35"/>
    <row r="833" s="9" customFormat="1" ht="14" x14ac:dyDescent="0.35"/>
    <row r="834" s="9" customFormat="1" ht="14" x14ac:dyDescent="0.35"/>
    <row r="835" s="9" customFormat="1" ht="14" x14ac:dyDescent="0.35"/>
    <row r="836" s="9" customFormat="1" ht="14" x14ac:dyDescent="0.35"/>
    <row r="837" s="9" customFormat="1" ht="14" x14ac:dyDescent="0.35"/>
    <row r="838" s="9" customFormat="1" ht="14" x14ac:dyDescent="0.35"/>
    <row r="839" s="9" customFormat="1" ht="14" x14ac:dyDescent="0.35"/>
    <row r="840" s="9" customFormat="1" ht="14" x14ac:dyDescent="0.35"/>
    <row r="841" s="9" customFormat="1" ht="14" x14ac:dyDescent="0.35"/>
    <row r="842" s="9" customFormat="1" ht="14" x14ac:dyDescent="0.35"/>
    <row r="843" s="9" customFormat="1" ht="14" x14ac:dyDescent="0.35"/>
    <row r="844" s="9" customFormat="1" ht="14" x14ac:dyDescent="0.35"/>
    <row r="845" s="9" customFormat="1" ht="14" x14ac:dyDescent="0.35"/>
    <row r="846" s="9" customFormat="1" ht="14" x14ac:dyDescent="0.35"/>
    <row r="847" s="9" customFormat="1" ht="14" x14ac:dyDescent="0.35"/>
    <row r="848" s="9" customFormat="1" ht="14" x14ac:dyDescent="0.35"/>
    <row r="849" spans="1:27" s="9" customFormat="1" ht="14" x14ac:dyDescent="0.35"/>
    <row r="850" spans="1:27" s="9" customFormat="1" ht="14" x14ac:dyDescent="0.35"/>
    <row r="851" spans="1:27" s="9" customFormat="1" ht="14" x14ac:dyDescent="0.35"/>
    <row r="852" spans="1:27" s="9" customFormat="1" ht="14" x14ac:dyDescent="0.35"/>
    <row r="853" spans="1:27" x14ac:dyDescent="0.3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</row>
    <row r="854" spans="1:27" x14ac:dyDescent="0.3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</row>
  </sheetData>
  <sheetProtection formatCells="0" formatColumns="0" formatRows="0" insertColumns="0" insertRows="0" insertHyperlinks="0" deleteColumns="0" deleteRows="0" sort="0" autoFilter="0" pivotTables="0"/>
  <mergeCells count="34">
    <mergeCell ref="A22:G22"/>
    <mergeCell ref="A18:G18"/>
    <mergeCell ref="A19:G19"/>
    <mergeCell ref="A20:G20"/>
    <mergeCell ref="A21:G21"/>
    <mergeCell ref="AA6:AA9"/>
    <mergeCell ref="A7:A9"/>
    <mergeCell ref="B7:B9"/>
    <mergeCell ref="C7:C9"/>
    <mergeCell ref="D7:D9"/>
    <mergeCell ref="E7:E9"/>
    <mergeCell ref="X8:X9"/>
    <mergeCell ref="Y8:Y9"/>
    <mergeCell ref="Z8:Z9"/>
    <mergeCell ref="X6:Z7"/>
    <mergeCell ref="I7:I9"/>
    <mergeCell ref="J7:J9"/>
    <mergeCell ref="K7:K9"/>
    <mergeCell ref="A1:O1"/>
    <mergeCell ref="A6:I6"/>
    <mergeCell ref="J6:V6"/>
    <mergeCell ref="W6:W9"/>
    <mergeCell ref="A3:T3"/>
    <mergeCell ref="V7:V9"/>
    <mergeCell ref="L7:L9"/>
    <mergeCell ref="M7:U7"/>
    <mergeCell ref="M8:M9"/>
    <mergeCell ref="N8:P8"/>
    <mergeCell ref="A4:T4"/>
    <mergeCell ref="Q8:T8"/>
    <mergeCell ref="U8:U9"/>
    <mergeCell ref="F7:F9"/>
    <mergeCell ref="G7:G9"/>
    <mergeCell ref="H7:H9"/>
  </mergeCells>
  <phoneticPr fontId="6" type="noConversion"/>
  <pageMargins left="0.15" right="0.15" top="0.6" bottom="0.02" header="0.3" footer="0.3"/>
  <pageSetup paperSize="9" scale="57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"/>
    </sheetView>
  </sheetViews>
  <sheetFormatPr defaultRowHeight="14.5" x14ac:dyDescent="0.35"/>
  <sheetData>
    <row r="2" spans="2:2" x14ac:dyDescent="0.35">
      <c r="B2" t="s">
        <v>37</v>
      </c>
    </row>
    <row r="3" spans="2:2" x14ac:dyDescent="0.35">
      <c r="B3" t="s">
        <v>38</v>
      </c>
    </row>
    <row r="4" spans="2:2" x14ac:dyDescent="0.35">
      <c r="B4" t="s">
        <v>39</v>
      </c>
    </row>
    <row r="5" spans="2:2" x14ac:dyDescent="0.35">
      <c r="B5" t="s">
        <v>40</v>
      </c>
    </row>
    <row r="6" spans="2:2" x14ac:dyDescent="0.35">
      <c r="B6" t="s">
        <v>41</v>
      </c>
    </row>
    <row r="7" spans="2:2" x14ac:dyDescent="0.35">
      <c r="B7" t="s">
        <v>42</v>
      </c>
    </row>
    <row r="8" spans="2:2" x14ac:dyDescent="0.35">
      <c r="B8" t="s">
        <v>43</v>
      </c>
    </row>
    <row r="9" spans="2:2" x14ac:dyDescent="0.35">
      <c r="B9" t="s">
        <v>44</v>
      </c>
    </row>
    <row r="10" spans="2:2" x14ac:dyDescent="0.35">
      <c r="B10" t="s">
        <v>45</v>
      </c>
    </row>
    <row r="11" spans="2:2" x14ac:dyDescent="0.35">
      <c r="B11" t="s">
        <v>46</v>
      </c>
    </row>
    <row r="12" spans="2:2" x14ac:dyDescent="0.35">
      <c r="B12" t="s">
        <v>0</v>
      </c>
    </row>
    <row r="13" spans="2:2" x14ac:dyDescent="0.35">
      <c r="B13" t="s">
        <v>47</v>
      </c>
    </row>
  </sheetData>
  <sheetProtection formatCells="0" formatColumns="0" formatRows="0" insertColumns="0" insertRows="0" insertHyperlinks="0" deleteColumns="0" deleteRows="0" sort="0" autoFilter="0" pivotTables="0"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32"/>
  <sheetViews>
    <sheetView topLeftCell="A19" workbookViewId="0">
      <selection activeCell="W34" sqref="W34"/>
    </sheetView>
  </sheetViews>
  <sheetFormatPr defaultRowHeight="14.5" x14ac:dyDescent="0.35"/>
  <cols>
    <col min="1" max="1" width="6.453125" customWidth="1"/>
    <col min="2" max="2" width="14.26953125" customWidth="1"/>
    <col min="3" max="3" width="4.81640625" customWidth="1"/>
    <col min="4" max="4" width="15.54296875" customWidth="1"/>
    <col min="5" max="5" width="7.54296875" customWidth="1"/>
    <col min="6" max="6" width="10.54296875" customWidth="1"/>
    <col min="7" max="7" width="10.7265625" customWidth="1"/>
    <col min="8" max="8" width="5.1796875" customWidth="1"/>
    <col min="9" max="9" width="7.26953125" customWidth="1"/>
    <col min="13" max="13" width="5.453125" customWidth="1"/>
    <col min="14" max="14" width="8.81640625" customWidth="1"/>
    <col min="15" max="16" width="6.7265625" customWidth="1"/>
    <col min="17" max="17" width="6.54296875" customWidth="1"/>
    <col min="18" max="18" width="6.453125" customWidth="1"/>
    <col min="19" max="19" width="6.26953125" customWidth="1"/>
    <col min="20" max="20" width="5.81640625" customWidth="1"/>
    <col min="23" max="23" width="26" customWidth="1"/>
    <col min="24" max="24" width="10.81640625" customWidth="1"/>
  </cols>
  <sheetData>
    <row r="1" spans="1:27" x14ac:dyDescent="0.35">
      <c r="A1" s="24" t="s">
        <v>77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35"/>
      <c r="R1" s="25"/>
      <c r="V1" t="s">
        <v>38</v>
      </c>
      <c r="W1" s="35">
        <v>2021</v>
      </c>
      <c r="X1" s="24" t="s">
        <v>78</v>
      </c>
      <c r="Y1" s="30"/>
      <c r="Z1" s="30"/>
      <c r="AA1" s="30"/>
    </row>
    <row r="2" spans="1:27" x14ac:dyDescent="0.35">
      <c r="A2" s="47" t="s">
        <v>52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24"/>
      <c r="V2" s="24"/>
      <c r="W2" s="30"/>
      <c r="X2" s="30"/>
      <c r="Y2" s="30"/>
      <c r="Z2" s="30"/>
      <c r="AA2" s="30"/>
    </row>
    <row r="3" spans="1:27" x14ac:dyDescent="0.35">
      <c r="A3" s="74" t="s">
        <v>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27"/>
      <c r="V3" s="27"/>
      <c r="W3" s="27"/>
      <c r="X3" s="27"/>
      <c r="Y3" s="27"/>
      <c r="Z3" s="27"/>
      <c r="AA3" s="27"/>
    </row>
    <row r="4" spans="1:27" s="23" customFormat="1" ht="19" thickBot="1" x14ac:dyDescent="0.4">
      <c r="A4" s="28"/>
      <c r="B4" s="28"/>
      <c r="C4" s="28"/>
      <c r="D4" s="28"/>
      <c r="E4" s="28"/>
      <c r="F4" s="28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4"/>
      <c r="T4" s="24"/>
      <c r="U4" s="24"/>
      <c r="V4" s="24"/>
      <c r="W4" s="24"/>
      <c r="X4" s="24"/>
      <c r="Y4" s="24"/>
      <c r="Z4" s="24"/>
      <c r="AA4" s="24"/>
    </row>
    <row r="5" spans="1:27" s="23" customFormat="1" ht="15" thickBot="1" x14ac:dyDescent="0.4">
      <c r="A5" s="65" t="s">
        <v>2</v>
      </c>
      <c r="B5" s="66"/>
      <c r="C5" s="66"/>
      <c r="D5" s="66"/>
      <c r="E5" s="66"/>
      <c r="F5" s="66"/>
      <c r="G5" s="66"/>
      <c r="H5" s="66"/>
      <c r="I5" s="67"/>
      <c r="J5" s="66" t="s">
        <v>3</v>
      </c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7"/>
      <c r="W5" s="63" t="s">
        <v>4</v>
      </c>
      <c r="X5" s="68" t="s">
        <v>5</v>
      </c>
      <c r="Y5" s="69"/>
      <c r="Z5" s="70"/>
      <c r="AA5" s="61" t="s">
        <v>6</v>
      </c>
    </row>
    <row r="6" spans="1:27" s="23" customFormat="1" ht="27" customHeight="1" thickBot="1" x14ac:dyDescent="0.4">
      <c r="A6" s="63" t="s">
        <v>7</v>
      </c>
      <c r="B6" s="63" t="s">
        <v>8</v>
      </c>
      <c r="C6" s="63" t="s">
        <v>9</v>
      </c>
      <c r="D6" s="63" t="s">
        <v>10</v>
      </c>
      <c r="E6" s="63" t="s">
        <v>11</v>
      </c>
      <c r="F6" s="63" t="s">
        <v>12</v>
      </c>
      <c r="G6" s="63" t="s">
        <v>13</v>
      </c>
      <c r="H6" s="63" t="s">
        <v>14</v>
      </c>
      <c r="I6" s="63" t="s">
        <v>15</v>
      </c>
      <c r="J6" s="61" t="s">
        <v>16</v>
      </c>
      <c r="K6" s="63" t="s">
        <v>17</v>
      </c>
      <c r="L6" s="63" t="s">
        <v>18</v>
      </c>
      <c r="M6" s="65" t="s">
        <v>19</v>
      </c>
      <c r="N6" s="66"/>
      <c r="O6" s="66"/>
      <c r="P6" s="66"/>
      <c r="Q6" s="66"/>
      <c r="R6" s="66"/>
      <c r="S6" s="66"/>
      <c r="T6" s="66"/>
      <c r="U6" s="67"/>
      <c r="V6" s="63" t="s">
        <v>20</v>
      </c>
      <c r="W6" s="64"/>
      <c r="X6" s="71"/>
      <c r="Y6" s="72"/>
      <c r="Z6" s="73"/>
      <c r="AA6" s="62"/>
    </row>
    <row r="7" spans="1:27" s="23" customFormat="1" ht="15" thickBot="1" x14ac:dyDescent="0.4">
      <c r="A7" s="64"/>
      <c r="B7" s="64"/>
      <c r="C7" s="64"/>
      <c r="D7" s="64"/>
      <c r="E7" s="64"/>
      <c r="F7" s="64"/>
      <c r="G7" s="64"/>
      <c r="H7" s="64"/>
      <c r="I7" s="64"/>
      <c r="J7" s="62"/>
      <c r="K7" s="64"/>
      <c r="L7" s="64"/>
      <c r="M7" s="63" t="s">
        <v>21</v>
      </c>
      <c r="N7" s="65" t="s">
        <v>22</v>
      </c>
      <c r="O7" s="66"/>
      <c r="P7" s="67"/>
      <c r="Q7" s="65" t="s">
        <v>23</v>
      </c>
      <c r="R7" s="66"/>
      <c r="S7" s="66"/>
      <c r="T7" s="67"/>
      <c r="U7" s="63" t="s">
        <v>24</v>
      </c>
      <c r="V7" s="64"/>
      <c r="W7" s="64"/>
      <c r="X7" s="63" t="s">
        <v>25</v>
      </c>
      <c r="Y7" s="63" t="s">
        <v>26</v>
      </c>
      <c r="Z7" s="63" t="s">
        <v>27</v>
      </c>
      <c r="AA7" s="62"/>
    </row>
    <row r="8" spans="1:27" s="23" customFormat="1" ht="221.25" customHeight="1" thickBot="1" x14ac:dyDescent="0.4">
      <c r="A8" s="64"/>
      <c r="B8" s="64"/>
      <c r="C8" s="64"/>
      <c r="D8" s="64"/>
      <c r="E8" s="64"/>
      <c r="F8" s="64"/>
      <c r="G8" s="64"/>
      <c r="H8" s="64"/>
      <c r="I8" s="64"/>
      <c r="J8" s="62"/>
      <c r="K8" s="64"/>
      <c r="L8" s="64"/>
      <c r="M8" s="64"/>
      <c r="N8" s="26" t="s">
        <v>28</v>
      </c>
      <c r="O8" s="26" t="s">
        <v>29</v>
      </c>
      <c r="P8" s="26" t="s">
        <v>30</v>
      </c>
      <c r="Q8" s="26" t="s">
        <v>31</v>
      </c>
      <c r="R8" s="26" t="s">
        <v>32</v>
      </c>
      <c r="S8" s="26" t="s">
        <v>33</v>
      </c>
      <c r="T8" s="26" t="s">
        <v>34</v>
      </c>
      <c r="U8" s="64"/>
      <c r="V8" s="64"/>
      <c r="W8" s="64"/>
      <c r="X8" s="64"/>
      <c r="Y8" s="64"/>
      <c r="Z8" s="64"/>
      <c r="AA8" s="62"/>
    </row>
    <row r="9" spans="1:27" ht="15" thickBot="1" x14ac:dyDescent="0.4">
      <c r="A9" s="31">
        <v>1</v>
      </c>
      <c r="B9" s="31">
        <v>2</v>
      </c>
      <c r="C9" s="31">
        <v>3</v>
      </c>
      <c r="D9" s="31">
        <v>4</v>
      </c>
      <c r="E9" s="31">
        <v>5</v>
      </c>
      <c r="F9" s="31">
        <v>6</v>
      </c>
      <c r="G9" s="31">
        <v>7</v>
      </c>
      <c r="H9" s="31">
        <v>8</v>
      </c>
      <c r="I9" s="31">
        <v>9</v>
      </c>
      <c r="J9" s="31">
        <v>10</v>
      </c>
      <c r="K9" s="31">
        <v>11</v>
      </c>
      <c r="L9" s="31">
        <v>12</v>
      </c>
      <c r="M9" s="31">
        <v>13</v>
      </c>
      <c r="N9" s="31">
        <v>14</v>
      </c>
      <c r="O9" s="31">
        <v>15</v>
      </c>
      <c r="P9" s="31">
        <v>16</v>
      </c>
      <c r="Q9" s="31">
        <v>17</v>
      </c>
      <c r="R9" s="31">
        <v>18</v>
      </c>
      <c r="S9" s="31">
        <v>19</v>
      </c>
      <c r="T9" s="31">
        <v>20</v>
      </c>
      <c r="U9" s="31">
        <v>21</v>
      </c>
      <c r="V9" s="31">
        <v>22</v>
      </c>
      <c r="W9" s="31">
        <v>23</v>
      </c>
      <c r="X9" s="31">
        <v>24</v>
      </c>
      <c r="Y9" s="31">
        <v>25</v>
      </c>
      <c r="Z9" s="31">
        <v>26</v>
      </c>
      <c r="AA9" s="31">
        <v>27</v>
      </c>
    </row>
    <row r="10" spans="1:27" ht="58" x14ac:dyDescent="0.35">
      <c r="A10" s="32">
        <v>1</v>
      </c>
      <c r="B10" s="32" t="s">
        <v>53</v>
      </c>
      <c r="C10" s="32" t="s">
        <v>79</v>
      </c>
      <c r="D10" s="32" t="s">
        <v>80</v>
      </c>
      <c r="E10" s="32" t="s">
        <v>81</v>
      </c>
      <c r="F10" s="32" t="s">
        <v>82</v>
      </c>
      <c r="G10" s="32" t="s">
        <v>83</v>
      </c>
      <c r="H10" s="32" t="s">
        <v>35</v>
      </c>
      <c r="I10" s="32">
        <v>3.33</v>
      </c>
      <c r="J10" s="32" t="s">
        <v>79</v>
      </c>
      <c r="K10" s="32">
        <v>0</v>
      </c>
      <c r="L10" s="32">
        <v>0</v>
      </c>
      <c r="M10" s="32">
        <v>78</v>
      </c>
      <c r="N10" s="32">
        <v>0</v>
      </c>
      <c r="O10" s="32">
        <v>0</v>
      </c>
      <c r="P10" s="32">
        <v>78</v>
      </c>
      <c r="Q10" s="32">
        <v>0</v>
      </c>
      <c r="R10" s="32">
        <v>0</v>
      </c>
      <c r="S10" s="32">
        <v>0</v>
      </c>
      <c r="T10" s="32">
        <v>78</v>
      </c>
      <c r="U10" s="32">
        <v>0</v>
      </c>
      <c r="V10" s="32">
        <v>545</v>
      </c>
      <c r="W10" s="32">
        <v>0</v>
      </c>
      <c r="X10" s="32">
        <v>0</v>
      </c>
      <c r="Y10" s="33" t="s">
        <v>125</v>
      </c>
      <c r="Z10" s="33" t="s">
        <v>84</v>
      </c>
      <c r="AA10" s="32">
        <v>1</v>
      </c>
    </row>
    <row r="11" spans="1:27" ht="43.5" x14ac:dyDescent="0.35">
      <c r="A11" s="32">
        <v>2</v>
      </c>
      <c r="B11" s="10" t="s">
        <v>53</v>
      </c>
      <c r="C11" s="10" t="s">
        <v>79</v>
      </c>
      <c r="D11" s="10" t="s">
        <v>85</v>
      </c>
      <c r="E11" s="10">
        <v>0.4</v>
      </c>
      <c r="F11" s="10" t="s">
        <v>86</v>
      </c>
      <c r="G11" s="10" t="s">
        <v>83</v>
      </c>
      <c r="H11" s="10" t="s">
        <v>50</v>
      </c>
      <c r="I11" s="10">
        <v>1.1000000000000001</v>
      </c>
      <c r="J11" s="10" t="s">
        <v>64</v>
      </c>
      <c r="K11" s="10">
        <v>0</v>
      </c>
      <c r="L11" s="10">
        <v>0</v>
      </c>
      <c r="M11" s="10">
        <v>17</v>
      </c>
      <c r="N11" s="10">
        <v>0</v>
      </c>
      <c r="O11" s="10">
        <v>0</v>
      </c>
      <c r="P11" s="10">
        <v>17</v>
      </c>
      <c r="Q11" s="10">
        <v>0</v>
      </c>
      <c r="R11" s="10">
        <v>0</v>
      </c>
      <c r="S11" s="10">
        <v>0</v>
      </c>
      <c r="T11" s="10">
        <v>17</v>
      </c>
      <c r="U11" s="10">
        <v>0</v>
      </c>
      <c r="V11" s="10">
        <v>164</v>
      </c>
      <c r="W11" s="10" t="s">
        <v>87</v>
      </c>
      <c r="X11" s="10"/>
      <c r="Y11" s="33" t="s">
        <v>125</v>
      </c>
      <c r="Z11" s="33" t="s">
        <v>84</v>
      </c>
      <c r="AA11" s="10">
        <v>0</v>
      </c>
    </row>
    <row r="12" spans="1:27" ht="43.5" x14ac:dyDescent="0.35">
      <c r="A12" s="32">
        <v>3</v>
      </c>
      <c r="B12" s="10" t="s">
        <v>53</v>
      </c>
      <c r="C12" s="10" t="s">
        <v>79</v>
      </c>
      <c r="D12" s="10" t="s">
        <v>88</v>
      </c>
      <c r="E12" s="10">
        <v>0.4</v>
      </c>
      <c r="F12" s="10" t="s">
        <v>89</v>
      </c>
      <c r="G12" s="10" t="s">
        <v>90</v>
      </c>
      <c r="H12" s="10" t="s">
        <v>50</v>
      </c>
      <c r="I12" s="10">
        <v>1</v>
      </c>
      <c r="J12" s="10" t="s">
        <v>62</v>
      </c>
      <c r="K12" s="10">
        <v>0</v>
      </c>
      <c r="L12" s="10">
        <v>0</v>
      </c>
      <c r="M12" s="10">
        <v>75</v>
      </c>
      <c r="N12" s="10">
        <v>0</v>
      </c>
      <c r="O12" s="10">
        <v>0</v>
      </c>
      <c r="P12" s="10">
        <v>75</v>
      </c>
      <c r="Q12" s="10">
        <v>0</v>
      </c>
      <c r="R12" s="10">
        <v>0</v>
      </c>
      <c r="S12" s="10">
        <v>0</v>
      </c>
      <c r="T12" s="10">
        <v>75</v>
      </c>
      <c r="U12" s="10">
        <v>0</v>
      </c>
      <c r="V12" s="10">
        <v>573</v>
      </c>
      <c r="W12" s="10">
        <v>0</v>
      </c>
      <c r="X12" s="10"/>
      <c r="Y12" s="33" t="s">
        <v>125</v>
      </c>
      <c r="Z12" s="33" t="s">
        <v>84</v>
      </c>
      <c r="AA12" s="10">
        <v>0</v>
      </c>
    </row>
    <row r="13" spans="1:27" ht="43.5" x14ac:dyDescent="0.35">
      <c r="A13" s="32">
        <v>4</v>
      </c>
      <c r="B13" s="10" t="s">
        <v>53</v>
      </c>
      <c r="C13" s="10" t="s">
        <v>79</v>
      </c>
      <c r="D13" s="10" t="s">
        <v>91</v>
      </c>
      <c r="E13" s="10">
        <v>0.4</v>
      </c>
      <c r="F13" s="10" t="s">
        <v>92</v>
      </c>
      <c r="G13" s="10" t="s">
        <v>93</v>
      </c>
      <c r="H13" s="10" t="s">
        <v>50</v>
      </c>
      <c r="I13" s="10">
        <v>1.2</v>
      </c>
      <c r="J13" s="10" t="s">
        <v>94</v>
      </c>
      <c r="K13" s="10">
        <v>0</v>
      </c>
      <c r="L13" s="10">
        <v>0</v>
      </c>
      <c r="M13" s="10">
        <v>39</v>
      </c>
      <c r="N13" s="10">
        <v>0</v>
      </c>
      <c r="O13" s="10">
        <v>0</v>
      </c>
      <c r="P13" s="10">
        <v>39</v>
      </c>
      <c r="Q13" s="10">
        <v>0</v>
      </c>
      <c r="R13" s="10">
        <v>0</v>
      </c>
      <c r="S13" s="10">
        <v>0</v>
      </c>
      <c r="T13" s="10">
        <v>39</v>
      </c>
      <c r="U13" s="10">
        <v>0</v>
      </c>
      <c r="V13" s="10">
        <v>310.5</v>
      </c>
      <c r="W13" s="10" t="s">
        <v>87</v>
      </c>
      <c r="X13" s="10"/>
      <c r="Y13" s="33" t="s">
        <v>125</v>
      </c>
      <c r="Z13" s="33" t="s">
        <v>84</v>
      </c>
      <c r="AA13" s="10">
        <v>0</v>
      </c>
    </row>
    <row r="14" spans="1:27" ht="43.5" x14ac:dyDescent="0.35">
      <c r="A14" s="32">
        <v>5</v>
      </c>
      <c r="B14" s="10" t="s">
        <v>53</v>
      </c>
      <c r="C14" s="10" t="s">
        <v>79</v>
      </c>
      <c r="D14" s="10" t="s">
        <v>95</v>
      </c>
      <c r="E14" s="10">
        <v>0.4</v>
      </c>
      <c r="F14" s="10" t="s">
        <v>96</v>
      </c>
      <c r="G14" s="10" t="s">
        <v>97</v>
      </c>
      <c r="H14" s="10" t="s">
        <v>50</v>
      </c>
      <c r="I14" s="10">
        <v>2</v>
      </c>
      <c r="J14" s="10" t="s">
        <v>62</v>
      </c>
      <c r="K14" s="10">
        <v>0</v>
      </c>
      <c r="L14" s="10">
        <v>0</v>
      </c>
      <c r="M14" s="10">
        <v>146</v>
      </c>
      <c r="N14" s="10">
        <v>0</v>
      </c>
      <c r="O14" s="10">
        <v>0</v>
      </c>
      <c r="P14" s="10">
        <v>146</v>
      </c>
      <c r="Q14" s="10">
        <v>0</v>
      </c>
      <c r="R14" s="10">
        <v>0</v>
      </c>
      <c r="S14" s="10">
        <v>0</v>
      </c>
      <c r="T14" s="10">
        <v>146</v>
      </c>
      <c r="U14" s="10">
        <v>0</v>
      </c>
      <c r="V14" s="10">
        <v>1095</v>
      </c>
      <c r="W14" s="36">
        <v>0</v>
      </c>
      <c r="X14" s="10"/>
      <c r="Y14" s="33" t="s">
        <v>125</v>
      </c>
      <c r="Z14" s="33" t="s">
        <v>84</v>
      </c>
      <c r="AA14" s="10">
        <v>0</v>
      </c>
    </row>
    <row r="15" spans="1:27" ht="43.5" x14ac:dyDescent="0.35">
      <c r="A15" s="32">
        <v>6</v>
      </c>
      <c r="B15" s="10" t="s">
        <v>53</v>
      </c>
      <c r="C15" s="10" t="s">
        <v>79</v>
      </c>
      <c r="D15" s="10" t="s">
        <v>98</v>
      </c>
      <c r="E15" s="10">
        <v>0.4</v>
      </c>
      <c r="F15" s="10" t="s">
        <v>99</v>
      </c>
      <c r="G15" s="10" t="s">
        <v>100</v>
      </c>
      <c r="H15" s="10" t="s">
        <v>50</v>
      </c>
      <c r="I15" s="10">
        <v>2.2000000000000002</v>
      </c>
      <c r="J15" s="10" t="s">
        <v>101</v>
      </c>
      <c r="K15" s="10">
        <v>0</v>
      </c>
      <c r="L15" s="10">
        <v>0</v>
      </c>
      <c r="M15" s="10">
        <v>25</v>
      </c>
      <c r="N15" s="10">
        <v>0</v>
      </c>
      <c r="O15" s="10">
        <v>0</v>
      </c>
      <c r="P15" s="10">
        <v>25</v>
      </c>
      <c r="Q15" s="10">
        <v>0</v>
      </c>
      <c r="R15" s="10">
        <v>0</v>
      </c>
      <c r="S15" s="10">
        <v>0</v>
      </c>
      <c r="T15" s="10">
        <v>25</v>
      </c>
      <c r="U15" s="10">
        <v>0</v>
      </c>
      <c r="V15" s="10">
        <v>187.5</v>
      </c>
      <c r="W15" s="10" t="s">
        <v>87</v>
      </c>
      <c r="X15" s="10"/>
      <c r="Y15" s="33" t="s">
        <v>125</v>
      </c>
      <c r="Z15" s="33" t="s">
        <v>84</v>
      </c>
      <c r="AA15" s="10">
        <v>0</v>
      </c>
    </row>
    <row r="16" spans="1:27" ht="43.5" x14ac:dyDescent="0.35">
      <c r="A16" s="32">
        <v>7</v>
      </c>
      <c r="B16" s="10" t="s">
        <v>53</v>
      </c>
      <c r="C16" s="10" t="s">
        <v>79</v>
      </c>
      <c r="D16" s="10" t="s">
        <v>102</v>
      </c>
      <c r="E16" s="10">
        <v>0.4</v>
      </c>
      <c r="F16" s="10" t="s">
        <v>103</v>
      </c>
      <c r="G16" s="10" t="s">
        <v>104</v>
      </c>
      <c r="H16" s="10" t="s">
        <v>50</v>
      </c>
      <c r="I16" s="10">
        <v>1.05</v>
      </c>
      <c r="J16" s="10" t="s">
        <v>101</v>
      </c>
      <c r="K16" s="10">
        <v>0</v>
      </c>
      <c r="L16" s="10">
        <v>0</v>
      </c>
      <c r="M16" s="10">
        <v>56</v>
      </c>
      <c r="N16" s="10">
        <v>0</v>
      </c>
      <c r="O16" s="10">
        <v>0</v>
      </c>
      <c r="P16" s="10">
        <v>56</v>
      </c>
      <c r="Q16" s="10">
        <v>0</v>
      </c>
      <c r="R16" s="10">
        <v>0</v>
      </c>
      <c r="S16" s="10">
        <v>0</v>
      </c>
      <c r="T16" s="10">
        <v>56</v>
      </c>
      <c r="U16" s="10">
        <v>0</v>
      </c>
      <c r="V16" s="10">
        <v>420</v>
      </c>
      <c r="W16" s="10">
        <v>0</v>
      </c>
      <c r="X16" s="10"/>
      <c r="Y16" s="33" t="s">
        <v>125</v>
      </c>
      <c r="Z16" s="33" t="s">
        <v>84</v>
      </c>
      <c r="AA16" s="10">
        <v>0</v>
      </c>
    </row>
    <row r="17" spans="1:27" ht="43.5" x14ac:dyDescent="0.35">
      <c r="A17" s="32">
        <v>8</v>
      </c>
      <c r="B17" s="10" t="s">
        <v>53</v>
      </c>
      <c r="C17" s="10" t="s">
        <v>79</v>
      </c>
      <c r="D17" s="10" t="s">
        <v>91</v>
      </c>
      <c r="E17" s="10">
        <v>0.4</v>
      </c>
      <c r="F17" s="10" t="s">
        <v>105</v>
      </c>
      <c r="G17" s="10" t="s">
        <v>106</v>
      </c>
      <c r="H17" s="10" t="s">
        <v>50</v>
      </c>
      <c r="I17" s="10">
        <v>1.2</v>
      </c>
      <c r="J17" s="10" t="s">
        <v>94</v>
      </c>
      <c r="K17" s="10">
        <v>0</v>
      </c>
      <c r="L17" s="10">
        <v>0</v>
      </c>
      <c r="M17" s="10">
        <v>39</v>
      </c>
      <c r="N17" s="10">
        <v>0</v>
      </c>
      <c r="O17" s="10">
        <v>0</v>
      </c>
      <c r="P17" s="10">
        <v>39</v>
      </c>
      <c r="Q17" s="10">
        <v>0</v>
      </c>
      <c r="R17" s="10">
        <v>0</v>
      </c>
      <c r="S17" s="10">
        <v>0</v>
      </c>
      <c r="T17" s="10">
        <v>39</v>
      </c>
      <c r="U17" s="10">
        <v>0</v>
      </c>
      <c r="V17" s="10">
        <v>310.5</v>
      </c>
      <c r="W17" s="10" t="s">
        <v>87</v>
      </c>
      <c r="X17" s="10"/>
      <c r="Y17" s="33" t="s">
        <v>125</v>
      </c>
      <c r="Z17" s="33" t="s">
        <v>84</v>
      </c>
      <c r="AA17" s="10">
        <v>0</v>
      </c>
    </row>
    <row r="18" spans="1:27" ht="43.5" x14ac:dyDescent="0.35">
      <c r="A18" s="32">
        <v>9</v>
      </c>
      <c r="B18" s="10" t="s">
        <v>53</v>
      </c>
      <c r="C18" s="10" t="s">
        <v>79</v>
      </c>
      <c r="D18" s="10" t="s">
        <v>107</v>
      </c>
      <c r="E18" s="10">
        <v>0.4</v>
      </c>
      <c r="F18" s="10" t="s">
        <v>108</v>
      </c>
      <c r="G18" s="10" t="s">
        <v>109</v>
      </c>
      <c r="H18" s="10" t="s">
        <v>50</v>
      </c>
      <c r="I18" s="10">
        <v>1.4</v>
      </c>
      <c r="J18" s="10" t="s">
        <v>62</v>
      </c>
      <c r="K18" s="10">
        <v>0</v>
      </c>
      <c r="L18" s="10">
        <v>0</v>
      </c>
      <c r="M18" s="10">
        <v>70</v>
      </c>
      <c r="N18" s="10">
        <v>0</v>
      </c>
      <c r="O18" s="10">
        <v>0</v>
      </c>
      <c r="P18" s="10">
        <v>70</v>
      </c>
      <c r="Q18" s="10">
        <v>0</v>
      </c>
      <c r="R18" s="10">
        <v>0</v>
      </c>
      <c r="S18" s="10">
        <v>0</v>
      </c>
      <c r="T18" s="10">
        <v>70</v>
      </c>
      <c r="U18" s="10">
        <v>0</v>
      </c>
      <c r="V18" s="10">
        <v>525</v>
      </c>
      <c r="W18" s="36">
        <v>0</v>
      </c>
      <c r="X18" s="10"/>
      <c r="Y18" s="33" t="s">
        <v>125</v>
      </c>
      <c r="Z18" s="33" t="s">
        <v>84</v>
      </c>
      <c r="AA18" s="10">
        <v>0</v>
      </c>
    </row>
    <row r="19" spans="1:27" ht="43.5" x14ac:dyDescent="0.35">
      <c r="A19" s="32">
        <v>10</v>
      </c>
      <c r="B19" s="10" t="s">
        <v>53</v>
      </c>
      <c r="C19" s="10" t="s">
        <v>79</v>
      </c>
      <c r="D19" s="10" t="s">
        <v>110</v>
      </c>
      <c r="E19" s="10">
        <v>0.4</v>
      </c>
      <c r="F19" s="10" t="s">
        <v>111</v>
      </c>
      <c r="G19" s="10" t="s">
        <v>112</v>
      </c>
      <c r="H19" s="10" t="s">
        <v>50</v>
      </c>
      <c r="I19" s="10">
        <v>1</v>
      </c>
      <c r="J19" s="10" t="s">
        <v>113</v>
      </c>
      <c r="K19" s="10">
        <v>0</v>
      </c>
      <c r="L19" s="10">
        <v>0</v>
      </c>
      <c r="M19" s="10">
        <v>18</v>
      </c>
      <c r="N19" s="10">
        <v>0</v>
      </c>
      <c r="O19" s="10">
        <v>0</v>
      </c>
      <c r="P19" s="10">
        <v>18</v>
      </c>
      <c r="Q19" s="10">
        <v>0</v>
      </c>
      <c r="R19" s="10">
        <v>0</v>
      </c>
      <c r="S19" s="10">
        <v>0</v>
      </c>
      <c r="T19" s="10">
        <v>18</v>
      </c>
      <c r="U19" s="10">
        <v>0</v>
      </c>
      <c r="V19" s="10">
        <v>140.4</v>
      </c>
      <c r="W19" s="10">
        <v>0</v>
      </c>
      <c r="X19" s="10"/>
      <c r="Y19" s="33" t="s">
        <v>125</v>
      </c>
      <c r="Z19" s="33" t="s">
        <v>84</v>
      </c>
      <c r="AA19" s="10">
        <v>0</v>
      </c>
    </row>
    <row r="20" spans="1:27" ht="43.5" x14ac:dyDescent="0.35">
      <c r="A20" s="32">
        <v>11</v>
      </c>
      <c r="B20" s="10" t="s">
        <v>53</v>
      </c>
      <c r="C20" s="10" t="s">
        <v>79</v>
      </c>
      <c r="D20" s="10" t="s">
        <v>91</v>
      </c>
      <c r="E20" s="10">
        <v>0.4</v>
      </c>
      <c r="F20" s="10" t="s">
        <v>114</v>
      </c>
      <c r="G20" s="10" t="s">
        <v>115</v>
      </c>
      <c r="H20" s="10" t="s">
        <v>50</v>
      </c>
      <c r="I20" s="10">
        <v>1.3</v>
      </c>
      <c r="J20" s="10" t="s">
        <v>94</v>
      </c>
      <c r="K20" s="10">
        <v>0</v>
      </c>
      <c r="L20" s="10">
        <v>0</v>
      </c>
      <c r="M20" s="10">
        <v>39</v>
      </c>
      <c r="N20" s="10">
        <v>0</v>
      </c>
      <c r="O20" s="10">
        <v>0</v>
      </c>
      <c r="P20" s="10">
        <v>39</v>
      </c>
      <c r="Q20" s="10">
        <v>0</v>
      </c>
      <c r="R20" s="10">
        <v>0</v>
      </c>
      <c r="S20" s="10">
        <v>0</v>
      </c>
      <c r="T20" s="10">
        <v>39</v>
      </c>
      <c r="U20" s="10">
        <v>0</v>
      </c>
      <c r="V20" s="10">
        <v>310.5</v>
      </c>
      <c r="W20" s="10" t="s">
        <v>87</v>
      </c>
      <c r="X20" s="10"/>
      <c r="Y20" s="33" t="s">
        <v>125</v>
      </c>
      <c r="Z20" s="33" t="s">
        <v>84</v>
      </c>
      <c r="AA20" s="10">
        <v>0</v>
      </c>
    </row>
    <row r="21" spans="1:27" ht="43.5" x14ac:dyDescent="0.35">
      <c r="A21" s="32">
        <v>12</v>
      </c>
      <c r="B21" s="10" t="s">
        <v>53</v>
      </c>
      <c r="C21" s="10" t="s">
        <v>79</v>
      </c>
      <c r="D21" s="10" t="s">
        <v>98</v>
      </c>
      <c r="E21" s="10">
        <v>0.4</v>
      </c>
      <c r="F21" s="10" t="s">
        <v>116</v>
      </c>
      <c r="G21" s="10" t="s">
        <v>117</v>
      </c>
      <c r="H21" s="10" t="s">
        <v>50</v>
      </c>
      <c r="I21" s="10">
        <v>1.2</v>
      </c>
      <c r="J21" s="10" t="s">
        <v>101</v>
      </c>
      <c r="K21" s="10">
        <v>0</v>
      </c>
      <c r="L21" s="10">
        <v>0</v>
      </c>
      <c r="M21" s="10">
        <v>25</v>
      </c>
      <c r="N21" s="10">
        <v>0</v>
      </c>
      <c r="O21" s="10">
        <v>0</v>
      </c>
      <c r="P21" s="10">
        <v>25</v>
      </c>
      <c r="Q21" s="10">
        <v>0</v>
      </c>
      <c r="R21" s="10">
        <v>0</v>
      </c>
      <c r="S21" s="10">
        <v>0</v>
      </c>
      <c r="T21" s="10">
        <v>25</v>
      </c>
      <c r="U21" s="10">
        <v>0</v>
      </c>
      <c r="V21" s="10">
        <v>187.5</v>
      </c>
      <c r="W21" s="10" t="s">
        <v>87</v>
      </c>
      <c r="X21" s="10"/>
      <c r="Y21" s="33" t="s">
        <v>125</v>
      </c>
      <c r="Z21" s="33" t="s">
        <v>84</v>
      </c>
      <c r="AA21" s="10">
        <v>0</v>
      </c>
    </row>
    <row r="22" spans="1:27" ht="43.5" x14ac:dyDescent="0.35">
      <c r="A22" s="32">
        <v>13</v>
      </c>
      <c r="B22" s="10" t="s">
        <v>53</v>
      </c>
      <c r="C22" s="10" t="s">
        <v>79</v>
      </c>
      <c r="D22" s="10" t="s">
        <v>85</v>
      </c>
      <c r="E22" s="10">
        <v>0.4</v>
      </c>
      <c r="F22" s="10" t="s">
        <v>118</v>
      </c>
      <c r="G22" s="10" t="s">
        <v>119</v>
      </c>
      <c r="H22" s="10" t="s">
        <v>50</v>
      </c>
      <c r="I22" s="10">
        <v>1.25</v>
      </c>
      <c r="J22" s="10" t="s">
        <v>64</v>
      </c>
      <c r="K22" s="10">
        <v>0</v>
      </c>
      <c r="L22" s="10">
        <v>0</v>
      </c>
      <c r="M22" s="10">
        <v>17</v>
      </c>
      <c r="N22" s="10">
        <v>0</v>
      </c>
      <c r="O22" s="10">
        <v>0</v>
      </c>
      <c r="P22" s="10">
        <v>17</v>
      </c>
      <c r="Q22" s="10">
        <v>0</v>
      </c>
      <c r="R22" s="10">
        <v>0</v>
      </c>
      <c r="S22" s="10">
        <v>0</v>
      </c>
      <c r="T22" s="10">
        <v>17</v>
      </c>
      <c r="U22" s="10">
        <v>0</v>
      </c>
      <c r="V22" s="10">
        <v>164</v>
      </c>
      <c r="W22" s="10" t="s">
        <v>87</v>
      </c>
      <c r="X22" s="10"/>
      <c r="Y22" s="33" t="s">
        <v>125</v>
      </c>
      <c r="Z22" s="33" t="s">
        <v>84</v>
      </c>
      <c r="AA22" s="10">
        <v>0</v>
      </c>
    </row>
    <row r="23" spans="1:27" ht="43.5" x14ac:dyDescent="0.35">
      <c r="A23" s="32">
        <v>14</v>
      </c>
      <c r="B23" s="10" t="s">
        <v>53</v>
      </c>
      <c r="C23" s="10" t="s">
        <v>79</v>
      </c>
      <c r="D23" s="10" t="s">
        <v>85</v>
      </c>
      <c r="E23" s="10">
        <v>0.4</v>
      </c>
      <c r="F23" s="10" t="s">
        <v>119</v>
      </c>
      <c r="G23" s="10" t="s">
        <v>120</v>
      </c>
      <c r="H23" s="10" t="s">
        <v>50</v>
      </c>
      <c r="I23" s="10">
        <v>1.35</v>
      </c>
      <c r="J23" s="10" t="s">
        <v>64</v>
      </c>
      <c r="K23" s="10">
        <v>0</v>
      </c>
      <c r="L23" s="10">
        <v>0</v>
      </c>
      <c r="M23" s="10">
        <v>17</v>
      </c>
      <c r="N23" s="10">
        <v>0</v>
      </c>
      <c r="O23" s="10">
        <v>0</v>
      </c>
      <c r="P23" s="10">
        <v>17</v>
      </c>
      <c r="Q23" s="10">
        <v>0</v>
      </c>
      <c r="R23" s="10">
        <v>0</v>
      </c>
      <c r="S23" s="10">
        <v>0</v>
      </c>
      <c r="T23" s="10">
        <v>17</v>
      </c>
      <c r="U23" s="10">
        <v>0</v>
      </c>
      <c r="V23" s="10">
        <v>164</v>
      </c>
      <c r="W23" s="10" t="s">
        <v>87</v>
      </c>
      <c r="X23" s="10"/>
      <c r="Y23" s="33" t="s">
        <v>125</v>
      </c>
      <c r="Z23" s="33" t="s">
        <v>84</v>
      </c>
      <c r="AA23" s="10">
        <v>0</v>
      </c>
    </row>
    <row r="24" spans="1:27" ht="43.5" x14ac:dyDescent="0.35">
      <c r="A24" s="32">
        <v>15</v>
      </c>
      <c r="B24" s="10" t="s">
        <v>53</v>
      </c>
      <c r="C24" s="10" t="s">
        <v>79</v>
      </c>
      <c r="D24" s="10" t="s">
        <v>91</v>
      </c>
      <c r="E24" s="10">
        <v>0.4</v>
      </c>
      <c r="F24" s="10" t="s">
        <v>121</v>
      </c>
      <c r="G24" s="10" t="s">
        <v>122</v>
      </c>
      <c r="H24" s="10" t="s">
        <v>50</v>
      </c>
      <c r="I24" s="10">
        <v>2.2999999999999998</v>
      </c>
      <c r="J24" s="10" t="s">
        <v>94</v>
      </c>
      <c r="K24" s="10">
        <v>0</v>
      </c>
      <c r="L24" s="10">
        <v>0</v>
      </c>
      <c r="M24" s="10">
        <v>39</v>
      </c>
      <c r="N24" s="10">
        <v>0</v>
      </c>
      <c r="O24" s="10">
        <v>0</v>
      </c>
      <c r="P24" s="10">
        <v>39</v>
      </c>
      <c r="Q24" s="10">
        <v>0</v>
      </c>
      <c r="R24" s="10">
        <v>0</v>
      </c>
      <c r="S24" s="10">
        <v>0</v>
      </c>
      <c r="T24" s="10">
        <v>39</v>
      </c>
      <c r="U24" s="10">
        <v>0</v>
      </c>
      <c r="V24" s="10">
        <v>310.5</v>
      </c>
      <c r="W24" s="10" t="s">
        <v>87</v>
      </c>
      <c r="X24" s="10"/>
      <c r="Y24" s="33" t="s">
        <v>125</v>
      </c>
      <c r="Z24" s="33" t="s">
        <v>84</v>
      </c>
      <c r="AA24" s="10">
        <v>0</v>
      </c>
    </row>
    <row r="25" spans="1:27" ht="43.5" x14ac:dyDescent="0.35">
      <c r="A25" s="32">
        <v>16</v>
      </c>
      <c r="B25" s="10" t="s">
        <v>53</v>
      </c>
      <c r="C25" s="10" t="s">
        <v>79</v>
      </c>
      <c r="D25" s="10" t="s">
        <v>91</v>
      </c>
      <c r="E25" s="10">
        <v>0.4</v>
      </c>
      <c r="F25" s="10" t="s">
        <v>123</v>
      </c>
      <c r="G25" s="10" t="s">
        <v>124</v>
      </c>
      <c r="H25" s="10" t="s">
        <v>50</v>
      </c>
      <c r="I25" s="10">
        <v>1</v>
      </c>
      <c r="J25" s="10" t="s">
        <v>94</v>
      </c>
      <c r="K25" s="10">
        <v>0</v>
      </c>
      <c r="L25" s="10">
        <v>0</v>
      </c>
      <c r="M25" s="10">
        <v>39</v>
      </c>
      <c r="N25" s="10">
        <v>0</v>
      </c>
      <c r="O25" s="10">
        <v>0</v>
      </c>
      <c r="P25" s="10">
        <v>39</v>
      </c>
      <c r="Q25" s="10">
        <v>0</v>
      </c>
      <c r="R25" s="10">
        <v>0</v>
      </c>
      <c r="S25" s="10">
        <v>0</v>
      </c>
      <c r="T25" s="10">
        <v>39</v>
      </c>
      <c r="U25" s="10">
        <v>0</v>
      </c>
      <c r="V25" s="10">
        <v>310.5</v>
      </c>
      <c r="W25" s="10" t="s">
        <v>87</v>
      </c>
      <c r="X25" s="10"/>
      <c r="Y25" s="33" t="s">
        <v>125</v>
      </c>
      <c r="Z25" s="33" t="s">
        <v>84</v>
      </c>
      <c r="AA25" s="10">
        <v>0</v>
      </c>
    </row>
    <row r="27" spans="1:27" ht="15" thickBot="1" x14ac:dyDescent="0.4"/>
    <row r="28" spans="1:27" ht="24.75" customHeight="1" thickBot="1" x14ac:dyDescent="0.4">
      <c r="A28" s="58" t="s">
        <v>48</v>
      </c>
      <c r="B28" s="59"/>
      <c r="C28" s="59"/>
      <c r="D28" s="59"/>
      <c r="E28" s="59"/>
      <c r="F28" s="59"/>
      <c r="G28" s="60"/>
      <c r="H28" s="16" t="s">
        <v>49</v>
      </c>
      <c r="I28" s="17">
        <f>SUM(I10:I25)</f>
        <v>23.88</v>
      </c>
      <c r="J28" s="16" t="s">
        <v>67</v>
      </c>
      <c r="K28" s="17" t="s">
        <v>67</v>
      </c>
      <c r="L28" s="17" t="s">
        <v>67</v>
      </c>
      <c r="M28" s="17">
        <f t="shared" ref="M28:U28" si="0">SUM(M10:M25)</f>
        <v>739</v>
      </c>
      <c r="N28" s="17">
        <f t="shared" si="0"/>
        <v>0</v>
      </c>
      <c r="O28" s="17">
        <f t="shared" si="0"/>
        <v>0</v>
      </c>
      <c r="P28" s="17">
        <f t="shared" si="0"/>
        <v>739</v>
      </c>
      <c r="Q28" s="17">
        <f t="shared" si="0"/>
        <v>0</v>
      </c>
      <c r="R28" s="17">
        <f t="shared" si="0"/>
        <v>0</v>
      </c>
      <c r="S28" s="17">
        <f t="shared" si="0"/>
        <v>0</v>
      </c>
      <c r="T28" s="17">
        <f t="shared" si="0"/>
        <v>739</v>
      </c>
      <c r="U28" s="17">
        <f t="shared" si="0"/>
        <v>0</v>
      </c>
      <c r="V28" s="17">
        <f>SUM(V10:V27)</f>
        <v>5717.9</v>
      </c>
      <c r="W28" s="22"/>
      <c r="X28" s="17" t="s">
        <v>67</v>
      </c>
      <c r="Y28" s="17" t="s">
        <v>67</v>
      </c>
      <c r="Z28" s="17" t="s">
        <v>67</v>
      </c>
      <c r="AA28" s="17" t="s">
        <v>76</v>
      </c>
    </row>
    <row r="29" spans="1:27" ht="27" customHeight="1" thickBot="1" x14ac:dyDescent="0.4">
      <c r="A29" s="58" t="s">
        <v>68</v>
      </c>
      <c r="B29" s="59"/>
      <c r="C29" s="59"/>
      <c r="D29" s="59"/>
      <c r="E29" s="59"/>
      <c r="F29" s="59"/>
      <c r="G29" s="60"/>
      <c r="H29" s="12" t="s">
        <v>36</v>
      </c>
      <c r="I29" s="32">
        <f>SUMIF($H$10:$H$25,"П",I10:I25)</f>
        <v>0</v>
      </c>
      <c r="J29" s="13" t="s">
        <v>67</v>
      </c>
      <c r="K29" s="13" t="s">
        <v>67</v>
      </c>
      <c r="L29" s="13" t="s">
        <v>67</v>
      </c>
      <c r="M29" s="32">
        <f>SUMIF($H$10:$H$25,"П",M10:M25)</f>
        <v>0</v>
      </c>
      <c r="N29" s="32">
        <f t="shared" ref="N29:V29" si="1">SUMIF($H$10:$H$25,"П",N10:N25)</f>
        <v>0</v>
      </c>
      <c r="O29" s="32">
        <f t="shared" si="1"/>
        <v>0</v>
      </c>
      <c r="P29" s="32">
        <f t="shared" si="1"/>
        <v>0</v>
      </c>
      <c r="Q29" s="32">
        <f t="shared" si="1"/>
        <v>0</v>
      </c>
      <c r="R29" s="32">
        <f t="shared" si="1"/>
        <v>0</v>
      </c>
      <c r="S29" s="32">
        <f t="shared" si="1"/>
        <v>0</v>
      </c>
      <c r="T29" s="32">
        <f t="shared" si="1"/>
        <v>0</v>
      </c>
      <c r="U29" s="32">
        <f t="shared" si="1"/>
        <v>0</v>
      </c>
      <c r="V29" s="32">
        <f t="shared" si="1"/>
        <v>0</v>
      </c>
      <c r="W29" s="13"/>
      <c r="X29" s="12" t="s">
        <v>67</v>
      </c>
      <c r="Y29" s="12" t="s">
        <v>67</v>
      </c>
      <c r="Z29" s="12" t="s">
        <v>67</v>
      </c>
      <c r="AA29" s="12">
        <v>0</v>
      </c>
    </row>
    <row r="30" spans="1:27" ht="15" thickBot="1" x14ac:dyDescent="0.4">
      <c r="A30" s="58" t="s">
        <v>69</v>
      </c>
      <c r="B30" s="59"/>
      <c r="C30" s="59"/>
      <c r="D30" s="59"/>
      <c r="E30" s="59"/>
      <c r="F30" s="59"/>
      <c r="G30" s="60"/>
      <c r="H30" s="12" t="s">
        <v>50</v>
      </c>
      <c r="I30" s="32">
        <f>SUMIF($H$10:$H$25,"А",I10:I25)</f>
        <v>20.55</v>
      </c>
      <c r="J30" s="37" t="s">
        <v>67</v>
      </c>
      <c r="K30" s="37" t="s">
        <v>67</v>
      </c>
      <c r="L30" s="37" t="s">
        <v>67</v>
      </c>
      <c r="M30" s="32">
        <f>SUMIF($H$10:$H$25,"А",M10:M25)</f>
        <v>661</v>
      </c>
      <c r="N30" s="32">
        <f t="shared" ref="N30:V30" si="2">SUMIF($H$10:$H$25,"А",N10:N25)</f>
        <v>0</v>
      </c>
      <c r="O30" s="32">
        <f t="shared" si="2"/>
        <v>0</v>
      </c>
      <c r="P30" s="32">
        <f t="shared" si="2"/>
        <v>661</v>
      </c>
      <c r="Q30" s="32">
        <f t="shared" si="2"/>
        <v>0</v>
      </c>
      <c r="R30" s="32">
        <f t="shared" si="2"/>
        <v>0</v>
      </c>
      <c r="S30" s="32">
        <f t="shared" si="2"/>
        <v>0</v>
      </c>
      <c r="T30" s="32">
        <f t="shared" si="2"/>
        <v>661</v>
      </c>
      <c r="U30" s="32">
        <f t="shared" si="2"/>
        <v>0</v>
      </c>
      <c r="V30" s="32">
        <f t="shared" si="2"/>
        <v>5172.8999999999996</v>
      </c>
      <c r="W30" s="13"/>
      <c r="X30" s="12" t="s">
        <v>67</v>
      </c>
      <c r="Y30" s="12" t="s">
        <v>67</v>
      </c>
      <c r="Z30" s="12" t="s">
        <v>67</v>
      </c>
      <c r="AA30" s="12">
        <v>0</v>
      </c>
    </row>
    <row r="31" spans="1:27" ht="21" customHeight="1" thickBot="1" x14ac:dyDescent="0.4">
      <c r="A31" s="58" t="s">
        <v>70</v>
      </c>
      <c r="B31" s="59"/>
      <c r="C31" s="59"/>
      <c r="D31" s="59"/>
      <c r="E31" s="59"/>
      <c r="F31" s="59"/>
      <c r="G31" s="60"/>
      <c r="H31" s="12" t="s">
        <v>35</v>
      </c>
      <c r="I31" s="32">
        <f>SUMIF($H$10:$H$25,"В",I10:I25)</f>
        <v>3.33</v>
      </c>
      <c r="J31" s="34" t="s">
        <v>67</v>
      </c>
      <c r="K31" s="13" t="s">
        <v>67</v>
      </c>
      <c r="L31" s="13" t="s">
        <v>67</v>
      </c>
      <c r="M31" s="32">
        <f>SUMIF($H$10:$H$25,"В",M10:M25)</f>
        <v>78</v>
      </c>
      <c r="N31" s="32">
        <f>SUMIF($H$10:$H$25,"В",N10:N25)</f>
        <v>0</v>
      </c>
      <c r="O31" s="32">
        <f t="shared" ref="O31:V31" si="3">SUMIF($H$10:$H$25,"В",O10:O25)</f>
        <v>0</v>
      </c>
      <c r="P31" s="32">
        <f t="shared" si="3"/>
        <v>78</v>
      </c>
      <c r="Q31" s="32">
        <f t="shared" si="3"/>
        <v>0</v>
      </c>
      <c r="R31" s="32">
        <f t="shared" si="3"/>
        <v>0</v>
      </c>
      <c r="S31" s="32">
        <f t="shared" si="3"/>
        <v>0</v>
      </c>
      <c r="T31" s="32">
        <f t="shared" si="3"/>
        <v>78</v>
      </c>
      <c r="U31" s="32">
        <f t="shared" si="3"/>
        <v>0</v>
      </c>
      <c r="V31" s="32">
        <f t="shared" si="3"/>
        <v>545</v>
      </c>
      <c r="W31" s="13"/>
      <c r="X31" s="12" t="s">
        <v>67</v>
      </c>
      <c r="Y31" s="12" t="s">
        <v>67</v>
      </c>
      <c r="Z31" s="12" t="s">
        <v>67</v>
      </c>
      <c r="AA31" s="12">
        <v>1</v>
      </c>
    </row>
    <row r="32" spans="1:27" ht="32.25" customHeight="1" thickBot="1" x14ac:dyDescent="0.4">
      <c r="A32" s="58" t="s">
        <v>71</v>
      </c>
      <c r="B32" s="59"/>
      <c r="C32" s="59"/>
      <c r="D32" s="59"/>
      <c r="E32" s="59"/>
      <c r="F32" s="59"/>
      <c r="G32" s="60"/>
      <c r="H32" s="12" t="s">
        <v>51</v>
      </c>
      <c r="I32" s="32">
        <f>SUMIF($H$10:$H$25,"В1",I10:I25)</f>
        <v>0</v>
      </c>
      <c r="J32" s="13" t="s">
        <v>67</v>
      </c>
      <c r="K32" s="13" t="s">
        <v>67</v>
      </c>
      <c r="L32" s="13" t="s">
        <v>67</v>
      </c>
      <c r="M32" s="32">
        <f>SUMIF($H$10:$H$25,"В1",M10:M25)</f>
        <v>0</v>
      </c>
      <c r="N32" s="32">
        <f t="shared" ref="N32:V32" si="4">SUMIF($H$10:$H$25,"В1",N10:N25)</f>
        <v>0</v>
      </c>
      <c r="O32" s="32">
        <f t="shared" si="4"/>
        <v>0</v>
      </c>
      <c r="P32" s="32">
        <f t="shared" si="4"/>
        <v>0</v>
      </c>
      <c r="Q32" s="32">
        <f t="shared" si="4"/>
        <v>0</v>
      </c>
      <c r="R32" s="32">
        <f t="shared" si="4"/>
        <v>0</v>
      </c>
      <c r="S32" s="32">
        <f t="shared" si="4"/>
        <v>0</v>
      </c>
      <c r="T32" s="32">
        <f t="shared" si="4"/>
        <v>0</v>
      </c>
      <c r="U32" s="32">
        <f t="shared" si="4"/>
        <v>0</v>
      </c>
      <c r="V32" s="32">
        <f t="shared" si="4"/>
        <v>0</v>
      </c>
      <c r="W32" s="13"/>
      <c r="X32" s="12" t="s">
        <v>67</v>
      </c>
      <c r="Y32" s="12" t="s">
        <v>67</v>
      </c>
      <c r="Z32" s="12" t="s">
        <v>67</v>
      </c>
      <c r="AA32" s="12">
        <v>0</v>
      </c>
    </row>
  </sheetData>
  <mergeCells count="33">
    <mergeCell ref="A2:T2"/>
    <mergeCell ref="J5:V5"/>
    <mergeCell ref="W5:W8"/>
    <mergeCell ref="X5:Z6"/>
    <mergeCell ref="A3:T3"/>
    <mergeCell ref="Q7:T7"/>
    <mergeCell ref="U7:U8"/>
    <mergeCell ref="F6:F8"/>
    <mergeCell ref="G6:G8"/>
    <mergeCell ref="H6:H8"/>
    <mergeCell ref="I6:I8"/>
    <mergeCell ref="J6:J8"/>
    <mergeCell ref="K6:K8"/>
    <mergeCell ref="AA5:AA8"/>
    <mergeCell ref="A6:A8"/>
    <mergeCell ref="B6:B8"/>
    <mergeCell ref="C6:C8"/>
    <mergeCell ref="D6:D8"/>
    <mergeCell ref="E6:E8"/>
    <mergeCell ref="X7:X8"/>
    <mergeCell ref="Y7:Y8"/>
    <mergeCell ref="Z7:Z8"/>
    <mergeCell ref="V6:V8"/>
    <mergeCell ref="L6:L8"/>
    <mergeCell ref="M6:U6"/>
    <mergeCell ref="M7:M8"/>
    <mergeCell ref="N7:P7"/>
    <mergeCell ref="A5:I5"/>
    <mergeCell ref="A28:G28"/>
    <mergeCell ref="A29:G29"/>
    <mergeCell ref="A30:G30"/>
    <mergeCell ref="A31:G31"/>
    <mergeCell ref="A32:G32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42"/>
  <sheetViews>
    <sheetView tabSelected="1" topLeftCell="A10" workbookViewId="0">
      <selection activeCell="V6" sqref="V6:V8"/>
    </sheetView>
  </sheetViews>
  <sheetFormatPr defaultRowHeight="14.5" x14ac:dyDescent="0.35"/>
  <cols>
    <col min="1" max="1" width="6.453125" customWidth="1"/>
    <col min="2" max="2" width="14.26953125" customWidth="1"/>
    <col min="3" max="3" width="4.81640625" customWidth="1"/>
    <col min="4" max="4" width="15.54296875" customWidth="1"/>
    <col min="5" max="5" width="8.26953125" customWidth="1"/>
    <col min="6" max="6" width="10.54296875" customWidth="1"/>
    <col min="7" max="7" width="10.7265625" customWidth="1"/>
    <col min="8" max="8" width="5.1796875" customWidth="1"/>
    <col min="9" max="9" width="7.26953125" customWidth="1"/>
    <col min="13" max="13" width="5.453125" customWidth="1"/>
    <col min="14" max="14" width="8.81640625" customWidth="1"/>
    <col min="15" max="16" width="6.7265625" customWidth="1"/>
    <col min="17" max="17" width="6.54296875" customWidth="1"/>
    <col min="18" max="18" width="6.453125" customWidth="1"/>
    <col min="19" max="19" width="6.26953125" customWidth="1"/>
    <col min="20" max="20" width="5.81640625" customWidth="1"/>
    <col min="23" max="23" width="26" customWidth="1"/>
    <col min="24" max="24" width="10.81640625" customWidth="1"/>
  </cols>
  <sheetData>
    <row r="1" spans="1:27" x14ac:dyDescent="0.35">
      <c r="A1" s="24" t="s">
        <v>77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35"/>
      <c r="R1" s="25"/>
      <c r="S1" s="24"/>
      <c r="T1" s="24"/>
      <c r="U1" s="24"/>
      <c r="V1" s="24" t="s">
        <v>142</v>
      </c>
      <c r="W1" s="35">
        <v>2021</v>
      </c>
      <c r="X1" s="24" t="s">
        <v>78</v>
      </c>
      <c r="Y1" s="30"/>
      <c r="Z1" s="30"/>
      <c r="AA1" s="30"/>
    </row>
    <row r="2" spans="1:27" x14ac:dyDescent="0.35">
      <c r="A2" s="47" t="s">
        <v>52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24"/>
      <c r="V2" s="24"/>
      <c r="W2" s="30"/>
      <c r="X2" s="30"/>
      <c r="Y2" s="30"/>
      <c r="Z2" s="30"/>
      <c r="AA2" s="30"/>
    </row>
    <row r="3" spans="1:27" x14ac:dyDescent="0.35">
      <c r="A3" s="74" t="s">
        <v>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27"/>
      <c r="V3" s="27"/>
      <c r="W3" s="27"/>
      <c r="X3" s="27"/>
      <c r="Y3" s="27"/>
      <c r="Z3" s="27"/>
      <c r="AA3" s="27"/>
    </row>
    <row r="4" spans="1:27" ht="7.5" customHeight="1" thickBot="1" x14ac:dyDescent="0.4">
      <c r="A4" s="28"/>
      <c r="B4" s="28"/>
      <c r="C4" s="28"/>
      <c r="D4" s="28"/>
      <c r="E4" s="28"/>
      <c r="F4" s="28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4"/>
      <c r="T4" s="24"/>
      <c r="U4" s="24"/>
      <c r="V4" s="24"/>
      <c r="W4" s="24"/>
      <c r="X4" s="24"/>
      <c r="Y4" s="24"/>
      <c r="Z4" s="24"/>
      <c r="AA4" s="24"/>
    </row>
    <row r="5" spans="1:27" ht="15" hidden="1" thickBot="1" x14ac:dyDescent="0.4">
      <c r="A5" s="65" t="s">
        <v>2</v>
      </c>
      <c r="B5" s="66"/>
      <c r="C5" s="66"/>
      <c r="D5" s="66"/>
      <c r="E5" s="66"/>
      <c r="F5" s="66"/>
      <c r="G5" s="66"/>
      <c r="H5" s="66"/>
      <c r="I5" s="67"/>
      <c r="J5" s="66" t="s">
        <v>3</v>
      </c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7"/>
      <c r="W5" s="63" t="s">
        <v>4</v>
      </c>
      <c r="X5" s="68" t="s">
        <v>5</v>
      </c>
      <c r="Y5" s="69"/>
      <c r="Z5" s="70"/>
      <c r="AA5" s="61" t="s">
        <v>6</v>
      </c>
    </row>
    <row r="6" spans="1:27" ht="15" thickBot="1" x14ac:dyDescent="0.4">
      <c r="A6" s="63" t="s">
        <v>7</v>
      </c>
      <c r="B6" s="63" t="s">
        <v>8</v>
      </c>
      <c r="C6" s="63" t="s">
        <v>9</v>
      </c>
      <c r="D6" s="63" t="s">
        <v>10</v>
      </c>
      <c r="E6" s="63" t="s">
        <v>11</v>
      </c>
      <c r="F6" s="63" t="s">
        <v>12</v>
      </c>
      <c r="G6" s="63" t="s">
        <v>13</v>
      </c>
      <c r="H6" s="63" t="s">
        <v>14</v>
      </c>
      <c r="I6" s="63" t="s">
        <v>15</v>
      </c>
      <c r="J6" s="61" t="s">
        <v>16</v>
      </c>
      <c r="K6" s="63" t="s">
        <v>17</v>
      </c>
      <c r="L6" s="63" t="s">
        <v>18</v>
      </c>
      <c r="M6" s="65" t="s">
        <v>19</v>
      </c>
      <c r="N6" s="66"/>
      <c r="O6" s="66"/>
      <c r="P6" s="66"/>
      <c r="Q6" s="66"/>
      <c r="R6" s="66"/>
      <c r="S6" s="66"/>
      <c r="T6" s="66"/>
      <c r="U6" s="67"/>
      <c r="V6" s="63" t="s">
        <v>20</v>
      </c>
      <c r="W6" s="64"/>
      <c r="X6" s="71"/>
      <c r="Y6" s="72"/>
      <c r="Z6" s="73"/>
      <c r="AA6" s="62"/>
    </row>
    <row r="7" spans="1:27" ht="15" thickBot="1" x14ac:dyDescent="0.4">
      <c r="A7" s="64"/>
      <c r="B7" s="64"/>
      <c r="C7" s="64"/>
      <c r="D7" s="64"/>
      <c r="E7" s="64"/>
      <c r="F7" s="64"/>
      <c r="G7" s="64"/>
      <c r="H7" s="64"/>
      <c r="I7" s="64"/>
      <c r="J7" s="62"/>
      <c r="K7" s="64"/>
      <c r="L7" s="64"/>
      <c r="M7" s="63" t="s">
        <v>21</v>
      </c>
      <c r="N7" s="65" t="s">
        <v>22</v>
      </c>
      <c r="O7" s="66"/>
      <c r="P7" s="67"/>
      <c r="Q7" s="65" t="s">
        <v>23</v>
      </c>
      <c r="R7" s="66"/>
      <c r="S7" s="66"/>
      <c r="T7" s="67"/>
      <c r="U7" s="63" t="s">
        <v>24</v>
      </c>
      <c r="V7" s="64"/>
      <c r="W7" s="64"/>
      <c r="X7" s="63" t="s">
        <v>25</v>
      </c>
      <c r="Y7" s="63" t="s">
        <v>26</v>
      </c>
      <c r="Z7" s="63" t="s">
        <v>27</v>
      </c>
      <c r="AA7" s="62"/>
    </row>
    <row r="8" spans="1:27" ht="265.5" customHeight="1" thickBot="1" x14ac:dyDescent="0.4">
      <c r="A8" s="64"/>
      <c r="B8" s="64"/>
      <c r="C8" s="64"/>
      <c r="D8" s="64"/>
      <c r="E8" s="64"/>
      <c r="F8" s="64"/>
      <c r="G8" s="64"/>
      <c r="H8" s="64"/>
      <c r="I8" s="64"/>
      <c r="J8" s="62"/>
      <c r="K8" s="64"/>
      <c r="L8" s="64"/>
      <c r="M8" s="64"/>
      <c r="N8" s="39" t="s">
        <v>28</v>
      </c>
      <c r="O8" s="39" t="s">
        <v>29</v>
      </c>
      <c r="P8" s="39" t="s">
        <v>30</v>
      </c>
      <c r="Q8" s="39" t="s">
        <v>31</v>
      </c>
      <c r="R8" s="39" t="s">
        <v>32</v>
      </c>
      <c r="S8" s="39" t="s">
        <v>33</v>
      </c>
      <c r="T8" s="39" t="s">
        <v>34</v>
      </c>
      <c r="U8" s="64"/>
      <c r="V8" s="64"/>
      <c r="W8" s="64"/>
      <c r="X8" s="64"/>
      <c r="Y8" s="64"/>
      <c r="Z8" s="64"/>
      <c r="AA8" s="62"/>
    </row>
    <row r="9" spans="1:27" ht="15" thickBot="1" x14ac:dyDescent="0.4">
      <c r="A9" s="31">
        <v>1</v>
      </c>
      <c r="B9" s="31">
        <v>2</v>
      </c>
      <c r="C9" s="31">
        <v>3</v>
      </c>
      <c r="D9" s="31">
        <v>4</v>
      </c>
      <c r="E9" s="31">
        <v>5</v>
      </c>
      <c r="F9" s="31">
        <v>6</v>
      </c>
      <c r="G9" s="31">
        <v>7</v>
      </c>
      <c r="H9" s="31">
        <v>8</v>
      </c>
      <c r="I9" s="31">
        <v>9</v>
      </c>
      <c r="J9" s="31">
        <v>10</v>
      </c>
      <c r="K9" s="31">
        <v>11</v>
      </c>
      <c r="L9" s="31">
        <v>12</v>
      </c>
      <c r="M9" s="31">
        <v>13</v>
      </c>
      <c r="N9" s="31">
        <v>14</v>
      </c>
      <c r="O9" s="31">
        <v>15</v>
      </c>
      <c r="P9" s="31">
        <v>16</v>
      </c>
      <c r="Q9" s="31">
        <v>17</v>
      </c>
      <c r="R9" s="31">
        <v>18</v>
      </c>
      <c r="S9" s="31">
        <v>19</v>
      </c>
      <c r="T9" s="31">
        <v>20</v>
      </c>
      <c r="U9" s="31">
        <v>21</v>
      </c>
      <c r="V9" s="31">
        <v>22</v>
      </c>
      <c r="W9" s="31">
        <v>23</v>
      </c>
      <c r="X9" s="31">
        <v>24</v>
      </c>
      <c r="Y9" s="31">
        <v>25</v>
      </c>
      <c r="Z9" s="31">
        <v>26</v>
      </c>
      <c r="AA9" s="31">
        <v>27</v>
      </c>
    </row>
    <row r="10" spans="1:27" ht="58" x14ac:dyDescent="0.35">
      <c r="A10" s="32">
        <v>1</v>
      </c>
      <c r="B10" s="32" t="s">
        <v>53</v>
      </c>
      <c r="C10" s="32" t="s">
        <v>79</v>
      </c>
      <c r="D10" s="32" t="s">
        <v>80</v>
      </c>
      <c r="E10" s="32" t="s">
        <v>81</v>
      </c>
      <c r="F10" s="32" t="s">
        <v>82</v>
      </c>
      <c r="G10" s="32" t="s">
        <v>83</v>
      </c>
      <c r="H10" s="32" t="s">
        <v>35</v>
      </c>
      <c r="I10" s="32">
        <v>3.33</v>
      </c>
      <c r="J10" s="32" t="s">
        <v>79</v>
      </c>
      <c r="K10" s="32">
        <v>0</v>
      </c>
      <c r="L10" s="32">
        <v>0</v>
      </c>
      <c r="M10" s="32">
        <v>78</v>
      </c>
      <c r="N10" s="32">
        <v>0</v>
      </c>
      <c r="O10" s="32">
        <v>0</v>
      </c>
      <c r="P10" s="32">
        <v>78</v>
      </c>
      <c r="Q10" s="32">
        <v>0</v>
      </c>
      <c r="R10" s="32">
        <v>0</v>
      </c>
      <c r="S10" s="32">
        <v>0</v>
      </c>
      <c r="T10" s="32">
        <v>78</v>
      </c>
      <c r="U10" s="32">
        <v>0</v>
      </c>
      <c r="V10" s="32">
        <v>545</v>
      </c>
      <c r="W10" s="32">
        <v>0</v>
      </c>
      <c r="X10" s="32">
        <v>0</v>
      </c>
      <c r="Y10" s="33" t="s">
        <v>125</v>
      </c>
      <c r="Z10" s="33" t="s">
        <v>84</v>
      </c>
      <c r="AA10" s="32">
        <v>1</v>
      </c>
    </row>
    <row r="11" spans="1:27" ht="43.5" x14ac:dyDescent="0.35">
      <c r="A11" s="32">
        <v>2</v>
      </c>
      <c r="B11" s="10" t="s">
        <v>53</v>
      </c>
      <c r="C11" s="10" t="s">
        <v>79</v>
      </c>
      <c r="D11" s="10" t="s">
        <v>85</v>
      </c>
      <c r="E11" s="10">
        <v>0.4</v>
      </c>
      <c r="F11" s="10" t="s">
        <v>86</v>
      </c>
      <c r="G11" s="10" t="s">
        <v>83</v>
      </c>
      <c r="H11" s="10" t="s">
        <v>50</v>
      </c>
      <c r="I11" s="10">
        <v>1.1000000000000001</v>
      </c>
      <c r="J11" s="10" t="s">
        <v>64</v>
      </c>
      <c r="K11" s="10">
        <v>0</v>
      </c>
      <c r="L11" s="10">
        <v>0</v>
      </c>
      <c r="M11" s="10">
        <v>17</v>
      </c>
      <c r="N11" s="10">
        <v>0</v>
      </c>
      <c r="O11" s="10">
        <v>0</v>
      </c>
      <c r="P11" s="10">
        <v>17</v>
      </c>
      <c r="Q11" s="10">
        <v>0</v>
      </c>
      <c r="R11" s="10">
        <v>0</v>
      </c>
      <c r="S11" s="10">
        <v>0</v>
      </c>
      <c r="T11" s="10">
        <v>17</v>
      </c>
      <c r="U11" s="10">
        <v>0</v>
      </c>
      <c r="V11" s="10">
        <v>164</v>
      </c>
      <c r="W11" s="10" t="s">
        <v>87</v>
      </c>
      <c r="X11" s="10"/>
      <c r="Y11" s="33" t="s">
        <v>125</v>
      </c>
      <c r="Z11" s="33" t="s">
        <v>84</v>
      </c>
      <c r="AA11" s="10">
        <v>0</v>
      </c>
    </row>
    <row r="12" spans="1:27" ht="43.5" x14ac:dyDescent="0.35">
      <c r="A12" s="32">
        <v>3</v>
      </c>
      <c r="B12" s="10" t="s">
        <v>53</v>
      </c>
      <c r="C12" s="10" t="s">
        <v>79</v>
      </c>
      <c r="D12" s="10" t="s">
        <v>88</v>
      </c>
      <c r="E12" s="10">
        <v>0.4</v>
      </c>
      <c r="F12" s="10" t="s">
        <v>89</v>
      </c>
      <c r="G12" s="10" t="s">
        <v>90</v>
      </c>
      <c r="H12" s="10" t="s">
        <v>50</v>
      </c>
      <c r="I12" s="10">
        <v>1</v>
      </c>
      <c r="J12" s="10" t="s">
        <v>62</v>
      </c>
      <c r="K12" s="10">
        <v>0</v>
      </c>
      <c r="L12" s="10">
        <v>0</v>
      </c>
      <c r="M12" s="10">
        <v>75</v>
      </c>
      <c r="N12" s="10">
        <v>0</v>
      </c>
      <c r="O12" s="10">
        <v>0</v>
      </c>
      <c r="P12" s="10">
        <v>75</v>
      </c>
      <c r="Q12" s="10">
        <v>0</v>
      </c>
      <c r="R12" s="10">
        <v>0</v>
      </c>
      <c r="S12" s="10">
        <v>0</v>
      </c>
      <c r="T12" s="10">
        <v>75</v>
      </c>
      <c r="U12" s="10">
        <v>0</v>
      </c>
      <c r="V12" s="10">
        <v>573</v>
      </c>
      <c r="W12" s="10">
        <v>0</v>
      </c>
      <c r="X12" s="10"/>
      <c r="Y12" s="33" t="s">
        <v>125</v>
      </c>
      <c r="Z12" s="33" t="s">
        <v>84</v>
      </c>
      <c r="AA12" s="10">
        <v>0</v>
      </c>
    </row>
    <row r="13" spans="1:27" ht="43.5" x14ac:dyDescent="0.35">
      <c r="A13" s="32">
        <v>4</v>
      </c>
      <c r="B13" s="10" t="s">
        <v>53</v>
      </c>
      <c r="C13" s="10" t="s">
        <v>79</v>
      </c>
      <c r="D13" s="10" t="s">
        <v>91</v>
      </c>
      <c r="E13" s="10">
        <v>0.4</v>
      </c>
      <c r="F13" s="10" t="s">
        <v>92</v>
      </c>
      <c r="G13" s="10" t="s">
        <v>93</v>
      </c>
      <c r="H13" s="10" t="s">
        <v>50</v>
      </c>
      <c r="I13" s="10">
        <v>1.2</v>
      </c>
      <c r="J13" s="10" t="s">
        <v>94</v>
      </c>
      <c r="K13" s="10">
        <v>0</v>
      </c>
      <c r="L13" s="10">
        <v>0</v>
      </c>
      <c r="M13" s="10">
        <v>39</v>
      </c>
      <c r="N13" s="10">
        <v>0</v>
      </c>
      <c r="O13" s="10">
        <v>0</v>
      </c>
      <c r="P13" s="10">
        <v>39</v>
      </c>
      <c r="Q13" s="10">
        <v>0</v>
      </c>
      <c r="R13" s="10">
        <v>0</v>
      </c>
      <c r="S13" s="10">
        <v>0</v>
      </c>
      <c r="T13" s="10">
        <v>39</v>
      </c>
      <c r="U13" s="10">
        <v>0</v>
      </c>
      <c r="V13" s="10">
        <v>310.5</v>
      </c>
      <c r="W13" s="10" t="s">
        <v>87</v>
      </c>
      <c r="X13" s="10"/>
      <c r="Y13" s="33" t="s">
        <v>125</v>
      </c>
      <c r="Z13" s="33" t="s">
        <v>84</v>
      </c>
      <c r="AA13" s="10">
        <v>0</v>
      </c>
    </row>
    <row r="14" spans="1:27" ht="43.5" x14ac:dyDescent="0.35">
      <c r="A14" s="32">
        <v>5</v>
      </c>
      <c r="B14" s="10" t="s">
        <v>53</v>
      </c>
      <c r="C14" s="10" t="s">
        <v>79</v>
      </c>
      <c r="D14" s="10" t="s">
        <v>95</v>
      </c>
      <c r="E14" s="10">
        <v>0.4</v>
      </c>
      <c r="F14" s="10" t="s">
        <v>96</v>
      </c>
      <c r="G14" s="10" t="s">
        <v>97</v>
      </c>
      <c r="H14" s="10" t="s">
        <v>50</v>
      </c>
      <c r="I14" s="10">
        <v>2</v>
      </c>
      <c r="J14" s="10" t="s">
        <v>62</v>
      </c>
      <c r="K14" s="10">
        <v>0</v>
      </c>
      <c r="L14" s="10">
        <v>0</v>
      </c>
      <c r="M14" s="10">
        <v>146</v>
      </c>
      <c r="N14" s="10">
        <v>0</v>
      </c>
      <c r="O14" s="10">
        <v>0</v>
      </c>
      <c r="P14" s="10">
        <v>146</v>
      </c>
      <c r="Q14" s="10">
        <v>0</v>
      </c>
      <c r="R14" s="10">
        <v>0</v>
      </c>
      <c r="S14" s="10">
        <v>0</v>
      </c>
      <c r="T14" s="10">
        <v>146</v>
      </c>
      <c r="U14" s="10">
        <v>0</v>
      </c>
      <c r="V14" s="10">
        <v>1095</v>
      </c>
      <c r="W14" s="36">
        <v>0</v>
      </c>
      <c r="X14" s="10"/>
      <c r="Y14" s="33" t="s">
        <v>125</v>
      </c>
      <c r="Z14" s="33" t="s">
        <v>84</v>
      </c>
      <c r="AA14" s="10">
        <v>0</v>
      </c>
    </row>
    <row r="15" spans="1:27" ht="43.5" x14ac:dyDescent="0.35">
      <c r="A15" s="32">
        <v>6</v>
      </c>
      <c r="B15" s="10" t="s">
        <v>53</v>
      </c>
      <c r="C15" s="10" t="s">
        <v>79</v>
      </c>
      <c r="D15" s="10" t="s">
        <v>98</v>
      </c>
      <c r="E15" s="10">
        <v>0.4</v>
      </c>
      <c r="F15" s="10" t="s">
        <v>99</v>
      </c>
      <c r="G15" s="10" t="s">
        <v>100</v>
      </c>
      <c r="H15" s="10" t="s">
        <v>50</v>
      </c>
      <c r="I15" s="10">
        <v>2.2000000000000002</v>
      </c>
      <c r="J15" s="10" t="s">
        <v>101</v>
      </c>
      <c r="K15" s="10">
        <v>0</v>
      </c>
      <c r="L15" s="10">
        <v>0</v>
      </c>
      <c r="M15" s="10">
        <v>25</v>
      </c>
      <c r="N15" s="10">
        <v>0</v>
      </c>
      <c r="O15" s="10">
        <v>0</v>
      </c>
      <c r="P15" s="10">
        <v>25</v>
      </c>
      <c r="Q15" s="10">
        <v>0</v>
      </c>
      <c r="R15" s="10">
        <v>0</v>
      </c>
      <c r="S15" s="10">
        <v>0</v>
      </c>
      <c r="T15" s="10">
        <v>25</v>
      </c>
      <c r="U15" s="10">
        <v>0</v>
      </c>
      <c r="V15" s="10">
        <v>187.5</v>
      </c>
      <c r="W15" s="10" t="s">
        <v>87</v>
      </c>
      <c r="X15" s="10"/>
      <c r="Y15" s="33" t="s">
        <v>125</v>
      </c>
      <c r="Z15" s="33" t="s">
        <v>84</v>
      </c>
      <c r="AA15" s="10">
        <v>0</v>
      </c>
    </row>
    <row r="16" spans="1:27" ht="43.5" x14ac:dyDescent="0.35">
      <c r="A16" s="32">
        <v>7</v>
      </c>
      <c r="B16" s="10" t="s">
        <v>53</v>
      </c>
      <c r="C16" s="10" t="s">
        <v>79</v>
      </c>
      <c r="D16" s="10" t="s">
        <v>102</v>
      </c>
      <c r="E16" s="10">
        <v>0.4</v>
      </c>
      <c r="F16" s="10" t="s">
        <v>103</v>
      </c>
      <c r="G16" s="10" t="s">
        <v>104</v>
      </c>
      <c r="H16" s="10" t="s">
        <v>50</v>
      </c>
      <c r="I16" s="10">
        <v>1.05</v>
      </c>
      <c r="J16" s="10" t="s">
        <v>101</v>
      </c>
      <c r="K16" s="10">
        <v>0</v>
      </c>
      <c r="L16" s="10">
        <v>0</v>
      </c>
      <c r="M16" s="10">
        <v>56</v>
      </c>
      <c r="N16" s="10">
        <v>0</v>
      </c>
      <c r="O16" s="10">
        <v>0</v>
      </c>
      <c r="P16" s="10">
        <v>56</v>
      </c>
      <c r="Q16" s="10">
        <v>0</v>
      </c>
      <c r="R16" s="10">
        <v>0</v>
      </c>
      <c r="S16" s="10">
        <v>0</v>
      </c>
      <c r="T16" s="10">
        <v>56</v>
      </c>
      <c r="U16" s="10">
        <v>0</v>
      </c>
      <c r="V16" s="10">
        <v>420</v>
      </c>
      <c r="W16" s="10">
        <v>0</v>
      </c>
      <c r="X16" s="10"/>
      <c r="Y16" s="33" t="s">
        <v>125</v>
      </c>
      <c r="Z16" s="33" t="s">
        <v>84</v>
      </c>
      <c r="AA16" s="10">
        <v>0</v>
      </c>
    </row>
    <row r="17" spans="1:27" ht="43.5" x14ac:dyDescent="0.35">
      <c r="A17" s="32">
        <v>8</v>
      </c>
      <c r="B17" s="10" t="s">
        <v>53</v>
      </c>
      <c r="C17" s="10" t="s">
        <v>79</v>
      </c>
      <c r="D17" s="10" t="s">
        <v>91</v>
      </c>
      <c r="E17" s="10">
        <v>0.4</v>
      </c>
      <c r="F17" s="10" t="s">
        <v>105</v>
      </c>
      <c r="G17" s="10" t="s">
        <v>106</v>
      </c>
      <c r="H17" s="10" t="s">
        <v>50</v>
      </c>
      <c r="I17" s="10">
        <v>1.2</v>
      </c>
      <c r="J17" s="10" t="s">
        <v>94</v>
      </c>
      <c r="K17" s="10">
        <v>0</v>
      </c>
      <c r="L17" s="10">
        <v>0</v>
      </c>
      <c r="M17" s="10">
        <v>39</v>
      </c>
      <c r="N17" s="10">
        <v>0</v>
      </c>
      <c r="O17" s="10">
        <v>0</v>
      </c>
      <c r="P17" s="10">
        <v>39</v>
      </c>
      <c r="Q17" s="10">
        <v>0</v>
      </c>
      <c r="R17" s="10">
        <v>0</v>
      </c>
      <c r="S17" s="10">
        <v>0</v>
      </c>
      <c r="T17" s="10">
        <v>39</v>
      </c>
      <c r="U17" s="10">
        <v>0</v>
      </c>
      <c r="V17" s="10">
        <v>310.5</v>
      </c>
      <c r="W17" s="10" t="s">
        <v>87</v>
      </c>
      <c r="X17" s="10"/>
      <c r="Y17" s="33" t="s">
        <v>125</v>
      </c>
      <c r="Z17" s="33" t="s">
        <v>84</v>
      </c>
      <c r="AA17" s="10">
        <v>0</v>
      </c>
    </row>
    <row r="18" spans="1:27" ht="43.5" x14ac:dyDescent="0.35">
      <c r="A18" s="32">
        <v>9</v>
      </c>
      <c r="B18" s="10" t="s">
        <v>53</v>
      </c>
      <c r="C18" s="10" t="s">
        <v>79</v>
      </c>
      <c r="D18" s="10" t="s">
        <v>107</v>
      </c>
      <c r="E18" s="10">
        <v>0.4</v>
      </c>
      <c r="F18" s="10" t="s">
        <v>108</v>
      </c>
      <c r="G18" s="10" t="s">
        <v>109</v>
      </c>
      <c r="H18" s="10" t="s">
        <v>50</v>
      </c>
      <c r="I18" s="10">
        <v>1.4</v>
      </c>
      <c r="J18" s="10" t="s">
        <v>62</v>
      </c>
      <c r="K18" s="10">
        <v>0</v>
      </c>
      <c r="L18" s="10">
        <v>0</v>
      </c>
      <c r="M18" s="10">
        <v>70</v>
      </c>
      <c r="N18" s="10">
        <v>0</v>
      </c>
      <c r="O18" s="10">
        <v>0</v>
      </c>
      <c r="P18" s="10">
        <v>70</v>
      </c>
      <c r="Q18" s="10">
        <v>0</v>
      </c>
      <c r="R18" s="10">
        <v>0</v>
      </c>
      <c r="S18" s="10">
        <v>0</v>
      </c>
      <c r="T18" s="10">
        <v>70</v>
      </c>
      <c r="U18" s="10">
        <v>0</v>
      </c>
      <c r="V18" s="10">
        <v>525</v>
      </c>
      <c r="W18" s="36">
        <v>0</v>
      </c>
      <c r="X18" s="10"/>
      <c r="Y18" s="33" t="s">
        <v>125</v>
      </c>
      <c r="Z18" s="33" t="s">
        <v>84</v>
      </c>
      <c r="AA18" s="10">
        <v>0</v>
      </c>
    </row>
    <row r="19" spans="1:27" ht="43.5" x14ac:dyDescent="0.35">
      <c r="A19" s="32">
        <v>10</v>
      </c>
      <c r="B19" s="10" t="s">
        <v>53</v>
      </c>
      <c r="C19" s="10" t="s">
        <v>79</v>
      </c>
      <c r="D19" s="10" t="s">
        <v>110</v>
      </c>
      <c r="E19" s="10">
        <v>0.4</v>
      </c>
      <c r="F19" s="10" t="s">
        <v>111</v>
      </c>
      <c r="G19" s="10" t="s">
        <v>112</v>
      </c>
      <c r="H19" s="10" t="s">
        <v>50</v>
      </c>
      <c r="I19" s="10">
        <v>1</v>
      </c>
      <c r="J19" s="10" t="s">
        <v>113</v>
      </c>
      <c r="K19" s="10">
        <v>0</v>
      </c>
      <c r="L19" s="10">
        <v>0</v>
      </c>
      <c r="M19" s="10">
        <v>18</v>
      </c>
      <c r="N19" s="10">
        <v>0</v>
      </c>
      <c r="O19" s="10">
        <v>0</v>
      </c>
      <c r="P19" s="10">
        <v>18</v>
      </c>
      <c r="Q19" s="10">
        <v>0</v>
      </c>
      <c r="R19" s="10">
        <v>0</v>
      </c>
      <c r="S19" s="10">
        <v>0</v>
      </c>
      <c r="T19" s="10">
        <v>18</v>
      </c>
      <c r="U19" s="10">
        <v>0</v>
      </c>
      <c r="V19" s="10">
        <v>140.4</v>
      </c>
      <c r="W19" s="10">
        <v>0</v>
      </c>
      <c r="X19" s="10"/>
      <c r="Y19" s="33" t="s">
        <v>125</v>
      </c>
      <c r="Z19" s="33" t="s">
        <v>84</v>
      </c>
      <c r="AA19" s="10">
        <v>0</v>
      </c>
    </row>
    <row r="20" spans="1:27" ht="43.5" x14ac:dyDescent="0.35">
      <c r="A20" s="32">
        <v>11</v>
      </c>
      <c r="B20" s="10" t="s">
        <v>53</v>
      </c>
      <c r="C20" s="10" t="s">
        <v>79</v>
      </c>
      <c r="D20" s="10" t="s">
        <v>91</v>
      </c>
      <c r="E20" s="10">
        <v>0.4</v>
      </c>
      <c r="F20" s="10" t="s">
        <v>114</v>
      </c>
      <c r="G20" s="10" t="s">
        <v>115</v>
      </c>
      <c r="H20" s="10" t="s">
        <v>50</v>
      </c>
      <c r="I20" s="10">
        <v>1.3</v>
      </c>
      <c r="J20" s="10" t="s">
        <v>94</v>
      </c>
      <c r="K20" s="10">
        <v>0</v>
      </c>
      <c r="L20" s="10">
        <v>0</v>
      </c>
      <c r="M20" s="10">
        <v>39</v>
      </c>
      <c r="N20" s="10">
        <v>0</v>
      </c>
      <c r="O20" s="10">
        <v>0</v>
      </c>
      <c r="P20" s="10">
        <v>39</v>
      </c>
      <c r="Q20" s="10">
        <v>0</v>
      </c>
      <c r="R20" s="10">
        <v>0</v>
      </c>
      <c r="S20" s="10">
        <v>0</v>
      </c>
      <c r="T20" s="10">
        <v>39</v>
      </c>
      <c r="U20" s="10">
        <v>0</v>
      </c>
      <c r="V20" s="10">
        <v>310.5</v>
      </c>
      <c r="W20" s="10" t="s">
        <v>87</v>
      </c>
      <c r="X20" s="10"/>
      <c r="Y20" s="33" t="s">
        <v>125</v>
      </c>
      <c r="Z20" s="33" t="s">
        <v>84</v>
      </c>
      <c r="AA20" s="10">
        <v>0</v>
      </c>
    </row>
    <row r="21" spans="1:27" ht="43.5" x14ac:dyDescent="0.35">
      <c r="A21" s="32">
        <v>12</v>
      </c>
      <c r="B21" s="10" t="s">
        <v>53</v>
      </c>
      <c r="C21" s="10" t="s">
        <v>79</v>
      </c>
      <c r="D21" s="10" t="s">
        <v>98</v>
      </c>
      <c r="E21" s="10">
        <v>0.4</v>
      </c>
      <c r="F21" s="10" t="s">
        <v>116</v>
      </c>
      <c r="G21" s="10" t="s">
        <v>117</v>
      </c>
      <c r="H21" s="10" t="s">
        <v>50</v>
      </c>
      <c r="I21" s="10">
        <v>1.2</v>
      </c>
      <c r="J21" s="10" t="s">
        <v>101</v>
      </c>
      <c r="K21" s="10">
        <v>0</v>
      </c>
      <c r="L21" s="10">
        <v>0</v>
      </c>
      <c r="M21" s="10">
        <v>25</v>
      </c>
      <c r="N21" s="10">
        <v>0</v>
      </c>
      <c r="O21" s="10">
        <v>0</v>
      </c>
      <c r="P21" s="10">
        <v>25</v>
      </c>
      <c r="Q21" s="10">
        <v>0</v>
      </c>
      <c r="R21" s="10">
        <v>0</v>
      </c>
      <c r="S21" s="10">
        <v>0</v>
      </c>
      <c r="T21" s="10">
        <v>25</v>
      </c>
      <c r="U21" s="10">
        <v>0</v>
      </c>
      <c r="V21" s="10">
        <v>187.5</v>
      </c>
      <c r="W21" s="10" t="s">
        <v>87</v>
      </c>
      <c r="X21" s="10"/>
      <c r="Y21" s="33" t="s">
        <v>125</v>
      </c>
      <c r="Z21" s="33" t="s">
        <v>84</v>
      </c>
      <c r="AA21" s="10">
        <v>0</v>
      </c>
    </row>
    <row r="22" spans="1:27" ht="43.5" x14ac:dyDescent="0.35">
      <c r="A22" s="32">
        <v>13</v>
      </c>
      <c r="B22" s="10" t="s">
        <v>53</v>
      </c>
      <c r="C22" s="10" t="s">
        <v>79</v>
      </c>
      <c r="D22" s="10" t="s">
        <v>85</v>
      </c>
      <c r="E22" s="10">
        <v>0.4</v>
      </c>
      <c r="F22" s="10" t="s">
        <v>118</v>
      </c>
      <c r="G22" s="10" t="s">
        <v>119</v>
      </c>
      <c r="H22" s="10" t="s">
        <v>50</v>
      </c>
      <c r="I22" s="10">
        <v>1.25</v>
      </c>
      <c r="J22" s="10" t="s">
        <v>64</v>
      </c>
      <c r="K22" s="10">
        <v>0</v>
      </c>
      <c r="L22" s="10">
        <v>0</v>
      </c>
      <c r="M22" s="10">
        <v>17</v>
      </c>
      <c r="N22" s="10">
        <v>0</v>
      </c>
      <c r="O22" s="10">
        <v>0</v>
      </c>
      <c r="P22" s="10">
        <v>17</v>
      </c>
      <c r="Q22" s="10">
        <v>0</v>
      </c>
      <c r="R22" s="10">
        <v>0</v>
      </c>
      <c r="S22" s="10">
        <v>0</v>
      </c>
      <c r="T22" s="10">
        <v>17</v>
      </c>
      <c r="U22" s="10">
        <v>0</v>
      </c>
      <c r="V22" s="10">
        <v>164</v>
      </c>
      <c r="W22" s="10" t="s">
        <v>87</v>
      </c>
      <c r="X22" s="10"/>
      <c r="Y22" s="33" t="s">
        <v>125</v>
      </c>
      <c r="Z22" s="33" t="s">
        <v>84</v>
      </c>
      <c r="AA22" s="10">
        <v>0</v>
      </c>
    </row>
    <row r="23" spans="1:27" ht="43.5" x14ac:dyDescent="0.35">
      <c r="A23" s="32">
        <v>14</v>
      </c>
      <c r="B23" s="10" t="s">
        <v>53</v>
      </c>
      <c r="C23" s="10" t="s">
        <v>79</v>
      </c>
      <c r="D23" s="10" t="s">
        <v>85</v>
      </c>
      <c r="E23" s="10">
        <v>0.4</v>
      </c>
      <c r="F23" s="10" t="s">
        <v>119</v>
      </c>
      <c r="G23" s="10" t="s">
        <v>120</v>
      </c>
      <c r="H23" s="10" t="s">
        <v>50</v>
      </c>
      <c r="I23" s="10">
        <v>1.35</v>
      </c>
      <c r="J23" s="10" t="s">
        <v>64</v>
      </c>
      <c r="K23" s="10">
        <v>0</v>
      </c>
      <c r="L23" s="10">
        <v>0</v>
      </c>
      <c r="M23" s="10">
        <v>17</v>
      </c>
      <c r="N23" s="10">
        <v>0</v>
      </c>
      <c r="O23" s="10">
        <v>0</v>
      </c>
      <c r="P23" s="10">
        <v>17</v>
      </c>
      <c r="Q23" s="10">
        <v>0</v>
      </c>
      <c r="R23" s="10">
        <v>0</v>
      </c>
      <c r="S23" s="10">
        <v>0</v>
      </c>
      <c r="T23" s="10">
        <v>17</v>
      </c>
      <c r="U23" s="10">
        <v>0</v>
      </c>
      <c r="V23" s="10">
        <v>164</v>
      </c>
      <c r="W23" s="10" t="s">
        <v>87</v>
      </c>
      <c r="X23" s="10"/>
      <c r="Y23" s="33" t="s">
        <v>125</v>
      </c>
      <c r="Z23" s="33" t="s">
        <v>84</v>
      </c>
      <c r="AA23" s="10">
        <v>0</v>
      </c>
    </row>
    <row r="24" spans="1:27" ht="43.5" x14ac:dyDescent="0.35">
      <c r="A24" s="32">
        <v>15</v>
      </c>
      <c r="B24" s="10" t="s">
        <v>53</v>
      </c>
      <c r="C24" s="10" t="s">
        <v>79</v>
      </c>
      <c r="D24" s="10" t="s">
        <v>91</v>
      </c>
      <c r="E24" s="10">
        <v>0.4</v>
      </c>
      <c r="F24" s="10" t="s">
        <v>121</v>
      </c>
      <c r="G24" s="10" t="s">
        <v>122</v>
      </c>
      <c r="H24" s="10" t="s">
        <v>50</v>
      </c>
      <c r="I24" s="10">
        <v>2.2999999999999998</v>
      </c>
      <c r="J24" s="10" t="s">
        <v>94</v>
      </c>
      <c r="K24" s="10">
        <v>0</v>
      </c>
      <c r="L24" s="10">
        <v>0</v>
      </c>
      <c r="M24" s="10">
        <v>39</v>
      </c>
      <c r="N24" s="10">
        <v>0</v>
      </c>
      <c r="O24" s="10">
        <v>0</v>
      </c>
      <c r="P24" s="10">
        <v>39</v>
      </c>
      <c r="Q24" s="10">
        <v>0</v>
      </c>
      <c r="R24" s="10">
        <v>0</v>
      </c>
      <c r="S24" s="10">
        <v>0</v>
      </c>
      <c r="T24" s="10">
        <v>39</v>
      </c>
      <c r="U24" s="10">
        <v>0</v>
      </c>
      <c r="V24" s="10">
        <v>310.5</v>
      </c>
      <c r="W24" s="10" t="s">
        <v>87</v>
      </c>
      <c r="X24" s="10"/>
      <c r="Y24" s="33" t="s">
        <v>125</v>
      </c>
      <c r="Z24" s="33" t="s">
        <v>84</v>
      </c>
      <c r="AA24" s="10">
        <v>0</v>
      </c>
    </row>
    <row r="25" spans="1:27" ht="43.5" x14ac:dyDescent="0.35">
      <c r="A25" s="32">
        <v>16</v>
      </c>
      <c r="B25" s="10" t="s">
        <v>53</v>
      </c>
      <c r="C25" s="10" t="s">
        <v>79</v>
      </c>
      <c r="D25" s="10" t="s">
        <v>91</v>
      </c>
      <c r="E25" s="10">
        <v>0.4</v>
      </c>
      <c r="F25" s="10" t="s">
        <v>123</v>
      </c>
      <c r="G25" s="10" t="s">
        <v>124</v>
      </c>
      <c r="H25" s="10" t="s">
        <v>50</v>
      </c>
      <c r="I25" s="10">
        <v>1</v>
      </c>
      <c r="J25" s="10" t="s">
        <v>94</v>
      </c>
      <c r="K25" s="10">
        <v>0</v>
      </c>
      <c r="L25" s="10">
        <v>0</v>
      </c>
      <c r="M25" s="10">
        <v>39</v>
      </c>
      <c r="N25" s="10">
        <v>0</v>
      </c>
      <c r="O25" s="10">
        <v>0</v>
      </c>
      <c r="P25" s="10">
        <v>39</v>
      </c>
      <c r="Q25" s="10">
        <v>0</v>
      </c>
      <c r="R25" s="10">
        <v>0</v>
      </c>
      <c r="S25" s="10">
        <v>0</v>
      </c>
      <c r="T25" s="10">
        <v>39</v>
      </c>
      <c r="U25" s="10">
        <v>0</v>
      </c>
      <c r="V25" s="10">
        <v>310.5</v>
      </c>
      <c r="W25" s="10" t="s">
        <v>87</v>
      </c>
      <c r="X25" s="10"/>
      <c r="Y25" s="33" t="s">
        <v>125</v>
      </c>
      <c r="Z25" s="33" t="s">
        <v>84</v>
      </c>
      <c r="AA25" s="10">
        <v>0</v>
      </c>
    </row>
    <row r="26" spans="1:27" ht="43.5" x14ac:dyDescent="0.35">
      <c r="A26" s="32">
        <v>17</v>
      </c>
      <c r="B26" s="32" t="s">
        <v>126</v>
      </c>
      <c r="C26" s="32" t="s">
        <v>79</v>
      </c>
      <c r="D26" s="32" t="s">
        <v>127</v>
      </c>
      <c r="E26" s="32" t="s">
        <v>128</v>
      </c>
      <c r="F26" s="32" t="s">
        <v>129</v>
      </c>
      <c r="G26" s="32" t="s">
        <v>130</v>
      </c>
      <c r="H26" s="32" t="s">
        <v>36</v>
      </c>
      <c r="I26" s="32">
        <v>1.5</v>
      </c>
      <c r="J26" s="32" t="s">
        <v>131</v>
      </c>
      <c r="K26" s="32">
        <v>0</v>
      </c>
      <c r="L26" s="32">
        <v>0</v>
      </c>
      <c r="M26" s="32">
        <v>6</v>
      </c>
      <c r="N26" s="32">
        <v>0</v>
      </c>
      <c r="O26" s="32">
        <v>0</v>
      </c>
      <c r="P26" s="32">
        <v>6</v>
      </c>
      <c r="Q26" s="32">
        <v>0</v>
      </c>
      <c r="R26" s="32">
        <v>0</v>
      </c>
      <c r="S26" s="32">
        <v>0</v>
      </c>
      <c r="T26" s="32">
        <v>6</v>
      </c>
      <c r="U26" s="32">
        <v>0</v>
      </c>
      <c r="V26" s="32">
        <v>0</v>
      </c>
      <c r="W26" s="32" t="s">
        <v>132</v>
      </c>
      <c r="X26" s="32"/>
      <c r="Y26" s="32"/>
      <c r="Z26" s="32"/>
      <c r="AA26" s="32">
        <v>1</v>
      </c>
    </row>
    <row r="27" spans="1:27" ht="43.5" x14ac:dyDescent="0.35">
      <c r="A27" s="32">
        <v>18</v>
      </c>
      <c r="B27" s="32" t="s">
        <v>126</v>
      </c>
      <c r="C27" s="32" t="s">
        <v>133</v>
      </c>
      <c r="D27" s="32" t="s">
        <v>134</v>
      </c>
      <c r="E27" s="32">
        <v>0.38</v>
      </c>
      <c r="F27" s="32" t="s">
        <v>135</v>
      </c>
      <c r="G27" s="32" t="s">
        <v>136</v>
      </c>
      <c r="H27" s="32" t="s">
        <v>36</v>
      </c>
      <c r="I27" s="32">
        <v>4</v>
      </c>
      <c r="J27" s="32" t="s">
        <v>137</v>
      </c>
      <c r="K27" s="32">
        <v>0</v>
      </c>
      <c r="L27" s="32">
        <v>0</v>
      </c>
      <c r="M27" s="32">
        <v>83</v>
      </c>
      <c r="N27" s="32">
        <v>0</v>
      </c>
      <c r="O27" s="32">
        <v>0</v>
      </c>
      <c r="P27" s="32">
        <v>83</v>
      </c>
      <c r="Q27" s="32">
        <v>0</v>
      </c>
      <c r="R27" s="32">
        <v>0</v>
      </c>
      <c r="S27" s="32">
        <v>0</v>
      </c>
      <c r="T27" s="32">
        <v>83</v>
      </c>
      <c r="U27" s="32">
        <v>0</v>
      </c>
      <c r="V27" s="32">
        <v>187.5</v>
      </c>
      <c r="W27" s="10" t="s">
        <v>87</v>
      </c>
      <c r="X27" s="32"/>
      <c r="Y27" s="32"/>
      <c r="Z27" s="32"/>
      <c r="AA27" s="32">
        <v>1</v>
      </c>
    </row>
    <row r="28" spans="1:27" ht="43.5" x14ac:dyDescent="0.35">
      <c r="A28" s="32">
        <v>19</v>
      </c>
      <c r="B28" s="32" t="s">
        <v>126</v>
      </c>
      <c r="C28" s="32" t="s">
        <v>133</v>
      </c>
      <c r="D28" s="32" t="s">
        <v>134</v>
      </c>
      <c r="E28" s="32">
        <v>0.38</v>
      </c>
      <c r="F28" s="32" t="s">
        <v>138</v>
      </c>
      <c r="G28" s="32" t="s">
        <v>139</v>
      </c>
      <c r="H28" s="32" t="s">
        <v>36</v>
      </c>
      <c r="I28" s="32">
        <v>0.86599999999999999</v>
      </c>
      <c r="J28" s="32" t="s">
        <v>137</v>
      </c>
      <c r="K28" s="32">
        <v>0</v>
      </c>
      <c r="L28" s="32">
        <v>0</v>
      </c>
      <c r="M28" s="32">
        <v>83</v>
      </c>
      <c r="N28" s="32">
        <v>0</v>
      </c>
      <c r="O28" s="32">
        <v>0</v>
      </c>
      <c r="P28" s="32">
        <v>83</v>
      </c>
      <c r="Q28" s="32">
        <v>0</v>
      </c>
      <c r="R28" s="32">
        <v>0</v>
      </c>
      <c r="S28" s="32">
        <v>0</v>
      </c>
      <c r="T28" s="32">
        <v>83</v>
      </c>
      <c r="U28" s="32">
        <v>0</v>
      </c>
      <c r="V28" s="32">
        <v>187.5</v>
      </c>
      <c r="W28" s="10" t="s">
        <v>87</v>
      </c>
      <c r="X28" s="32"/>
      <c r="Y28" s="32"/>
      <c r="Z28" s="32"/>
      <c r="AA28" s="32">
        <v>1</v>
      </c>
    </row>
    <row r="29" spans="1:27" ht="43.5" x14ac:dyDescent="0.35">
      <c r="A29" s="32">
        <v>20</v>
      </c>
      <c r="B29" s="32" t="s">
        <v>126</v>
      </c>
      <c r="C29" s="32" t="s">
        <v>133</v>
      </c>
      <c r="D29" s="32" t="s">
        <v>134</v>
      </c>
      <c r="E29" s="32">
        <v>0.38</v>
      </c>
      <c r="F29" s="32" t="s">
        <v>140</v>
      </c>
      <c r="G29" s="32" t="s">
        <v>141</v>
      </c>
      <c r="H29" s="32" t="s">
        <v>36</v>
      </c>
      <c r="I29" s="32">
        <v>1.5</v>
      </c>
      <c r="J29" s="32" t="s">
        <v>137</v>
      </c>
      <c r="K29" s="32">
        <v>0</v>
      </c>
      <c r="L29" s="32">
        <v>0</v>
      </c>
      <c r="M29" s="32">
        <v>83</v>
      </c>
      <c r="N29" s="32">
        <v>0</v>
      </c>
      <c r="O29" s="32">
        <v>0</v>
      </c>
      <c r="P29" s="32">
        <v>83</v>
      </c>
      <c r="Q29" s="32">
        <v>0</v>
      </c>
      <c r="R29" s="32">
        <v>0</v>
      </c>
      <c r="S29" s="32">
        <v>0</v>
      </c>
      <c r="T29" s="32">
        <v>83</v>
      </c>
      <c r="U29" s="32">
        <v>0</v>
      </c>
      <c r="V29" s="32">
        <v>187.5</v>
      </c>
      <c r="W29" s="10" t="s">
        <v>87</v>
      </c>
      <c r="X29" s="32"/>
      <c r="Y29" s="32"/>
      <c r="Z29" s="32"/>
      <c r="AA29" s="32">
        <v>1</v>
      </c>
    </row>
    <row r="30" spans="1:27" x14ac:dyDescent="0.3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10"/>
      <c r="X30" s="32"/>
      <c r="Y30" s="32"/>
      <c r="Z30" s="32"/>
      <c r="AA30" s="32"/>
    </row>
    <row r="31" spans="1:27" x14ac:dyDescent="0.3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10"/>
      <c r="X31" s="32"/>
      <c r="Y31" s="32"/>
      <c r="Z31" s="32"/>
      <c r="AA31" s="32"/>
    </row>
    <row r="32" spans="1:27" x14ac:dyDescent="0.3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10"/>
      <c r="X32" s="32"/>
      <c r="Y32" s="32"/>
      <c r="Z32" s="32"/>
      <c r="AA32" s="32"/>
    </row>
    <row r="33" spans="1:27" x14ac:dyDescent="0.35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10"/>
      <c r="X33" s="32"/>
      <c r="Y33" s="32"/>
      <c r="Z33" s="32"/>
      <c r="AA33" s="32"/>
    </row>
    <row r="34" spans="1:27" x14ac:dyDescent="0.3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40"/>
      <c r="Z34" s="40"/>
      <c r="AA34" s="11"/>
    </row>
    <row r="35" spans="1:27" x14ac:dyDescent="0.3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40"/>
      <c r="Z35" s="40"/>
      <c r="AA35" s="11"/>
    </row>
    <row r="36" spans="1:27" x14ac:dyDescent="0.3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1:27" ht="15" thickBot="1" x14ac:dyDescent="0.4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</row>
    <row r="38" spans="1:27" ht="32.25" customHeight="1" thickBot="1" x14ac:dyDescent="0.4">
      <c r="A38" s="58" t="s">
        <v>48</v>
      </c>
      <c r="B38" s="59"/>
      <c r="C38" s="59"/>
      <c r="D38" s="59"/>
      <c r="E38" s="59"/>
      <c r="F38" s="59"/>
      <c r="G38" s="60"/>
      <c r="H38" s="16" t="s">
        <v>49</v>
      </c>
      <c r="I38" s="17">
        <f>SUM(I10:I33)</f>
        <v>31.745999999999999</v>
      </c>
      <c r="J38" s="16" t="s">
        <v>67</v>
      </c>
      <c r="K38" s="17" t="s">
        <v>67</v>
      </c>
      <c r="L38" s="17" t="s">
        <v>67</v>
      </c>
      <c r="M38" s="17">
        <f t="shared" ref="M38:U38" si="0">SUM(M10:M33)</f>
        <v>994</v>
      </c>
      <c r="N38" s="17">
        <f t="shared" si="0"/>
        <v>0</v>
      </c>
      <c r="O38" s="17">
        <f t="shared" si="0"/>
        <v>0</v>
      </c>
      <c r="P38" s="17">
        <f t="shared" si="0"/>
        <v>994</v>
      </c>
      <c r="Q38" s="17">
        <f t="shared" si="0"/>
        <v>0</v>
      </c>
      <c r="R38" s="17">
        <f t="shared" si="0"/>
        <v>0</v>
      </c>
      <c r="S38" s="17">
        <f t="shared" si="0"/>
        <v>0</v>
      </c>
      <c r="T38" s="17">
        <f t="shared" si="0"/>
        <v>994</v>
      </c>
      <c r="U38" s="17">
        <f t="shared" si="0"/>
        <v>0</v>
      </c>
      <c r="V38" s="17">
        <f>SUM(V10:V37)</f>
        <v>6280.4</v>
      </c>
      <c r="W38" s="38"/>
      <c r="X38" s="17" t="s">
        <v>67</v>
      </c>
      <c r="Y38" s="17" t="s">
        <v>67</v>
      </c>
      <c r="Z38" s="17" t="s">
        <v>67</v>
      </c>
      <c r="AA38" s="17" t="s">
        <v>76</v>
      </c>
    </row>
    <row r="39" spans="1:27" ht="15" thickBot="1" x14ac:dyDescent="0.4">
      <c r="A39" s="58" t="s">
        <v>68</v>
      </c>
      <c r="B39" s="59"/>
      <c r="C39" s="59"/>
      <c r="D39" s="59"/>
      <c r="E39" s="59"/>
      <c r="F39" s="59"/>
      <c r="G39" s="60"/>
      <c r="H39" s="12" t="s">
        <v>36</v>
      </c>
      <c r="I39" s="32">
        <f>SUMIF($H$10:$H$25,"П",I10:I25)</f>
        <v>0</v>
      </c>
      <c r="J39" s="13" t="s">
        <v>67</v>
      </c>
      <c r="K39" s="13" t="s">
        <v>67</v>
      </c>
      <c r="L39" s="13" t="s">
        <v>67</v>
      </c>
      <c r="M39" s="32">
        <f t="shared" ref="M39:V39" si="1">SUMIF($H$10:$H$33,"П",M10:M33)</f>
        <v>255</v>
      </c>
      <c r="N39" s="32">
        <f t="shared" si="1"/>
        <v>0</v>
      </c>
      <c r="O39" s="32">
        <f t="shared" si="1"/>
        <v>0</v>
      </c>
      <c r="P39" s="32">
        <f t="shared" si="1"/>
        <v>255</v>
      </c>
      <c r="Q39" s="32">
        <f t="shared" si="1"/>
        <v>0</v>
      </c>
      <c r="R39" s="32">
        <f t="shared" si="1"/>
        <v>0</v>
      </c>
      <c r="S39" s="32">
        <f t="shared" si="1"/>
        <v>0</v>
      </c>
      <c r="T39" s="32">
        <f t="shared" si="1"/>
        <v>255</v>
      </c>
      <c r="U39" s="32">
        <f t="shared" si="1"/>
        <v>0</v>
      </c>
      <c r="V39" s="32">
        <f t="shared" si="1"/>
        <v>562.5</v>
      </c>
      <c r="W39" s="13"/>
      <c r="X39" s="12" t="s">
        <v>67</v>
      </c>
      <c r="Y39" s="12" t="s">
        <v>67</v>
      </c>
      <c r="Z39" s="12" t="s">
        <v>67</v>
      </c>
      <c r="AA39" s="12">
        <v>0</v>
      </c>
    </row>
    <row r="40" spans="1:27" ht="15" thickBot="1" x14ac:dyDescent="0.4">
      <c r="A40" s="58" t="s">
        <v>69</v>
      </c>
      <c r="B40" s="59"/>
      <c r="C40" s="59"/>
      <c r="D40" s="59"/>
      <c r="E40" s="59"/>
      <c r="F40" s="59"/>
      <c r="G40" s="60"/>
      <c r="H40" s="12" t="s">
        <v>50</v>
      </c>
      <c r="I40" s="32">
        <f>SUMIF($H$10:$H$33,"А",I10:I33)</f>
        <v>20.55</v>
      </c>
      <c r="J40" s="37" t="s">
        <v>67</v>
      </c>
      <c r="K40" s="37" t="s">
        <v>67</v>
      </c>
      <c r="L40" s="37" t="s">
        <v>67</v>
      </c>
      <c r="M40" s="32">
        <f>SUMIF($H$10:$H$25,"А",M10:M25)</f>
        <v>661</v>
      </c>
      <c r="N40" s="32">
        <f>SUMIF($H$10:$H$25,"А",N10:N25)</f>
        <v>0</v>
      </c>
      <c r="O40" s="32">
        <f>SUMIF($H$10:$H$33,"А",O10:O33)</f>
        <v>0</v>
      </c>
      <c r="P40" s="32">
        <f>SUMIF($H$10:$H$25,"А",P10:P25)</f>
        <v>661</v>
      </c>
      <c r="Q40" s="32">
        <f t="shared" ref="Q40:V40" si="2">SUMIF($H$10:$H$33,"А",Q10:Q33)</f>
        <v>0</v>
      </c>
      <c r="R40" s="32">
        <f t="shared" si="2"/>
        <v>0</v>
      </c>
      <c r="S40" s="32">
        <f t="shared" si="2"/>
        <v>0</v>
      </c>
      <c r="T40" s="32">
        <f t="shared" si="2"/>
        <v>661</v>
      </c>
      <c r="U40" s="32">
        <f t="shared" si="2"/>
        <v>0</v>
      </c>
      <c r="V40" s="32">
        <f t="shared" si="2"/>
        <v>5172.8999999999996</v>
      </c>
      <c r="W40" s="13"/>
      <c r="X40" s="12" t="s">
        <v>67</v>
      </c>
      <c r="Y40" s="12" t="s">
        <v>67</v>
      </c>
      <c r="Z40" s="12" t="s">
        <v>67</v>
      </c>
      <c r="AA40" s="12">
        <v>0</v>
      </c>
    </row>
    <row r="41" spans="1:27" ht="15" thickBot="1" x14ac:dyDescent="0.4">
      <c r="A41" s="58" t="s">
        <v>70</v>
      </c>
      <c r="B41" s="59"/>
      <c r="C41" s="59"/>
      <c r="D41" s="59"/>
      <c r="E41" s="59"/>
      <c r="F41" s="59"/>
      <c r="G41" s="60"/>
      <c r="H41" s="12" t="s">
        <v>35</v>
      </c>
      <c r="I41" s="32">
        <f>SUMIF($H$10:$H$25,"В",I10:I25)</f>
        <v>3.33</v>
      </c>
      <c r="J41" s="34" t="s">
        <v>67</v>
      </c>
      <c r="K41" s="13" t="s">
        <v>67</v>
      </c>
      <c r="L41" s="13" t="s">
        <v>67</v>
      </c>
      <c r="M41" s="32">
        <f>SUMIF($H$10:$H$33,"В",M10:M33)</f>
        <v>78</v>
      </c>
      <c r="N41" s="32">
        <f>SUMIF($H$10:$H$33,"В",N10:N33)</f>
        <v>0</v>
      </c>
      <c r="O41" s="32">
        <f>SUMIF($H$10:$H$25,"В",O10:O25)</f>
        <v>0</v>
      </c>
      <c r="P41" s="32">
        <f t="shared" ref="P41:V41" si="3">SUMIF($H$10:$H$33,"В",P10:P33)</f>
        <v>78</v>
      </c>
      <c r="Q41" s="32">
        <f t="shared" si="3"/>
        <v>0</v>
      </c>
      <c r="R41" s="32">
        <f t="shared" si="3"/>
        <v>0</v>
      </c>
      <c r="S41" s="32">
        <f t="shared" si="3"/>
        <v>0</v>
      </c>
      <c r="T41" s="32">
        <f t="shared" si="3"/>
        <v>78</v>
      </c>
      <c r="U41" s="32">
        <f t="shared" si="3"/>
        <v>0</v>
      </c>
      <c r="V41" s="32">
        <f t="shared" si="3"/>
        <v>545</v>
      </c>
      <c r="W41" s="13"/>
      <c r="X41" s="12" t="s">
        <v>67</v>
      </c>
      <c r="Y41" s="12" t="s">
        <v>67</v>
      </c>
      <c r="Z41" s="12" t="s">
        <v>67</v>
      </c>
      <c r="AA41" s="12">
        <v>1</v>
      </c>
    </row>
    <row r="42" spans="1:27" ht="26.25" customHeight="1" thickBot="1" x14ac:dyDescent="0.4">
      <c r="A42" s="58" t="s">
        <v>71</v>
      </c>
      <c r="B42" s="59"/>
      <c r="C42" s="59"/>
      <c r="D42" s="59"/>
      <c r="E42" s="59"/>
      <c r="F42" s="59"/>
      <c r="G42" s="60"/>
      <c r="H42" s="12" t="s">
        <v>51</v>
      </c>
      <c r="I42" s="32">
        <f>SUMIF($H$10:$H$33,"В1",I10:I33)</f>
        <v>0</v>
      </c>
      <c r="J42" s="13" t="s">
        <v>67</v>
      </c>
      <c r="K42" s="13" t="s">
        <v>67</v>
      </c>
      <c r="L42" s="13" t="s">
        <v>67</v>
      </c>
      <c r="M42" s="32">
        <f t="shared" ref="M42:V42" si="4">SUMIF($H$10:$H$33,"В1",M10:M33)</f>
        <v>0</v>
      </c>
      <c r="N42" s="32">
        <f t="shared" si="4"/>
        <v>0</v>
      </c>
      <c r="O42" s="32">
        <f t="shared" si="4"/>
        <v>0</v>
      </c>
      <c r="P42" s="32">
        <f t="shared" si="4"/>
        <v>0</v>
      </c>
      <c r="Q42" s="32">
        <f t="shared" si="4"/>
        <v>0</v>
      </c>
      <c r="R42" s="32">
        <f t="shared" si="4"/>
        <v>0</v>
      </c>
      <c r="S42" s="32">
        <f t="shared" si="4"/>
        <v>0</v>
      </c>
      <c r="T42" s="32">
        <f t="shared" si="4"/>
        <v>0</v>
      </c>
      <c r="U42" s="32">
        <f t="shared" si="4"/>
        <v>0</v>
      </c>
      <c r="V42" s="32">
        <f t="shared" si="4"/>
        <v>0</v>
      </c>
      <c r="W42" s="13"/>
      <c r="X42" s="12" t="s">
        <v>67</v>
      </c>
      <c r="Y42" s="12" t="s">
        <v>67</v>
      </c>
      <c r="Z42" s="12" t="s">
        <v>67</v>
      </c>
      <c r="AA42" s="12">
        <v>0</v>
      </c>
    </row>
  </sheetData>
  <mergeCells count="33">
    <mergeCell ref="A2:T2"/>
    <mergeCell ref="A3:T3"/>
    <mergeCell ref="A5:I5"/>
    <mergeCell ref="J5:V5"/>
    <mergeCell ref="W5:W8"/>
    <mergeCell ref="J6:J8"/>
    <mergeCell ref="K6:K8"/>
    <mergeCell ref="L6:L8"/>
    <mergeCell ref="M6:U6"/>
    <mergeCell ref="AA5:AA8"/>
    <mergeCell ref="A6:A8"/>
    <mergeCell ref="B6:B8"/>
    <mergeCell ref="C6:C8"/>
    <mergeCell ref="D6:D8"/>
    <mergeCell ref="E6:E8"/>
    <mergeCell ref="F6:F8"/>
    <mergeCell ref="G6:G8"/>
    <mergeCell ref="H6:H8"/>
    <mergeCell ref="I6:I8"/>
    <mergeCell ref="X5:Z6"/>
    <mergeCell ref="A42:G42"/>
    <mergeCell ref="Y7:Y8"/>
    <mergeCell ref="Z7:Z8"/>
    <mergeCell ref="A38:G38"/>
    <mergeCell ref="A39:G39"/>
    <mergeCell ref="A40:G40"/>
    <mergeCell ref="A41:G41"/>
    <mergeCell ref="V6:V8"/>
    <mergeCell ref="M7:M8"/>
    <mergeCell ref="N7:P7"/>
    <mergeCell ref="Q7:T7"/>
    <mergeCell ref="U7:U8"/>
    <mergeCell ref="X7:X8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январь</vt:lpstr>
      <vt:lpstr>Лист2</vt:lpstr>
      <vt:lpstr>февраль</vt:lpstr>
      <vt:lpstr>март</vt:lpstr>
      <vt:lpstr>январь!_ftnref1</vt:lpstr>
      <vt:lpstr>январь!_Toc472327096</vt:lpstr>
      <vt:lpstr>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 Raznomazov</dc:creator>
  <cp:lastModifiedBy>МЭС</cp:lastModifiedBy>
  <cp:lastPrinted>2021-02-19T10:18:21Z</cp:lastPrinted>
  <dcterms:created xsi:type="dcterms:W3CDTF">2017-02-13T15:22:59Z</dcterms:created>
  <dcterms:modified xsi:type="dcterms:W3CDTF">2021-04-22T05:37:16Z</dcterms:modified>
</cp:coreProperties>
</file>