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5" yWindow="-105" windowWidth="25815" windowHeight="10425" firstSheet="1" activeTab="1"/>
  </bookViews>
  <sheets>
    <sheet name="Лист2" sheetId="2" state="hidden" r:id="rId1"/>
    <sheet name="2 квартал 2022" sheetId="4" r:id="rId2"/>
  </sheets>
  <definedNames>
    <definedName name="M">Лист2!$B$2:$B$13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4" i="4" l="1"/>
  <c r="V55" i="4"/>
  <c r="V56" i="4"/>
  <c r="V57" i="4"/>
  <c r="V58" i="4"/>
  <c r="U54" i="4"/>
  <c r="U55" i="4"/>
  <c r="U56" i="4"/>
  <c r="U57" i="4"/>
  <c r="U58" i="4"/>
  <c r="T54" i="4"/>
  <c r="T55" i="4"/>
  <c r="T56" i="4"/>
  <c r="T57" i="4"/>
  <c r="T58" i="4"/>
  <c r="S54" i="4"/>
  <c r="S55" i="4"/>
  <c r="S56" i="4"/>
  <c r="S57" i="4"/>
  <c r="S58" i="4"/>
  <c r="R54" i="4"/>
  <c r="R55" i="4"/>
  <c r="R56" i="4"/>
  <c r="R57" i="4"/>
  <c r="R58" i="4"/>
  <c r="Q54" i="4"/>
  <c r="Q55" i="4"/>
  <c r="Q56" i="4"/>
  <c r="Q57" i="4"/>
  <c r="Q58" i="4"/>
  <c r="P54" i="4"/>
  <c r="O54" i="4"/>
  <c r="N54" i="4"/>
  <c r="P58" i="4"/>
  <c r="P57" i="4"/>
  <c r="P56" i="4"/>
  <c r="P55" i="4"/>
  <c r="O58" i="4"/>
  <c r="O57" i="4"/>
  <c r="O56" i="4"/>
  <c r="O55" i="4"/>
  <c r="N58" i="4"/>
  <c r="N57" i="4"/>
  <c r="M56" i="4"/>
  <c r="N55" i="4"/>
  <c r="M58" i="4"/>
  <c r="M57" i="4"/>
  <c r="M55" i="4"/>
  <c r="M54" i="4"/>
  <c r="I58" i="4"/>
  <c r="I57" i="4"/>
  <c r="I56" i="4"/>
  <c r="I55" i="4"/>
  <c r="I54" i="4"/>
  <c r="N56" i="4" l="1"/>
</calcChain>
</file>

<file path=xl/sharedStrings.xml><?xml version="1.0" encoding="utf-8"?>
<sst xmlns="http://schemas.openxmlformats.org/spreadsheetml/2006/main" count="464" uniqueCount="245">
  <si>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</si>
  <si>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</si>
  <si>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</si>
  <si>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</si>
  <si>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</si>
  <si>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</si>
  <si>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</si>
  <si>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</si>
  <si>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</si>
  <si>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</si>
  <si>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</si>
  <si>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</si>
  <si>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</si>
  <si>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</si>
  <si>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</si>
  <si>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</si>
  <si>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</si>
  <si>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</si>
  <si>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</si>
  <si>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</si>
  <si>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</si>
  <si>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</si>
  <si>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</si>
  <si>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</si>
  <si>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</si>
  <si>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</si>
  <si>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</si>
  <si>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</si>
  <si>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</si>
  <si>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</si>
  <si>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</si>
  <si>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</si>
  <si>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</si>
  <si>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</si>
  <si>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</si>
  <si>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</si>
  <si>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</si>
  <si>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</si>
  <si>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</si>
  <si>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</si>
  <si>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</si>
  <si>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</si>
  <si>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</si>
  <si>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</si>
  <si>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</si>
  <si>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</si>
  <si>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</si>
  <si>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</si>
  <si>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</si>
  <si>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</si>
  <si>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</si>
  <si>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</si>
  <si>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</si>
  <si>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ООО «МиассЭнергоСтрой»</t>
  </si>
  <si>
    <t>ТП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</si>
  <si>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</si>
  <si>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</si>
  <si>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</si>
  <si>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</si>
  <si>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</si>
  <si>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</si>
  <si>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</si>
  <si>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</si>
  <si>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4.13</t>
  </si>
  <si>
    <t>КВЛ</t>
  </si>
  <si>
    <t>6 (6,3)</t>
  </si>
  <si>
    <t>ТП №131</t>
  </si>
  <si>
    <t xml:space="preserve">филиал ОАО "МРСК-Урала" - "Челябэнерго"
</t>
  </si>
  <si>
    <t>3.4.9.1</t>
  </si>
  <si>
    <t>10 (10.5)</t>
  </si>
  <si>
    <t>ТП-2</t>
  </si>
  <si>
    <t>ТП-377п</t>
  </si>
  <si>
    <t>ТП-5</t>
  </si>
  <si>
    <t>ТП-328п</t>
  </si>
  <si>
    <t>ТП-362п</t>
  </si>
  <si>
    <t>3.4.12.2</t>
  </si>
  <si>
    <t>КВЛ 10 кВ Рощино</t>
  </si>
  <si>
    <t>ТП-328п, ТП-329п</t>
  </si>
  <si>
    <t>КВЛ 0,4 кВ Тенистая</t>
  </si>
  <si>
    <t>10 (10,5)</t>
  </si>
  <si>
    <t>КЛ</t>
  </si>
  <si>
    <t>ТП-59</t>
  </si>
  <si>
    <t>09,51 2022.04.01</t>
  </si>
  <si>
    <t>10,37 2022.04.01</t>
  </si>
  <si>
    <t>10; 01.04.22, 09:51</t>
  </si>
  <si>
    <t>ТП-49, ф. 0,4 кВ №5 Баня</t>
  </si>
  <si>
    <t>07,35 2022.04.07</t>
  </si>
  <si>
    <t>09,36 2022.04.07</t>
  </si>
  <si>
    <t>КВЛ 0,4 кВ №5 Баня</t>
  </si>
  <si>
    <t>13; 07.04.22, 07:35</t>
  </si>
  <si>
    <t>ТП-91</t>
  </si>
  <si>
    <t>09,00 2022.04.15</t>
  </si>
  <si>
    <t>09,17 2022.04.15</t>
  </si>
  <si>
    <t>33; 15.04.22, 09:00</t>
  </si>
  <si>
    <t>ТП-7</t>
  </si>
  <si>
    <t>09,07 2022.04.19</t>
  </si>
  <si>
    <t>13,05 2022.04.19</t>
  </si>
  <si>
    <t>52; 19.04.22, 09:07</t>
  </si>
  <si>
    <t>ТП-2, ф. 0,4 кВ Калмыкова 3</t>
  </si>
  <si>
    <t>10,00 2022.04.19</t>
  </si>
  <si>
    <t>13,24 2022.04.19</t>
  </si>
  <si>
    <t xml:space="preserve">КВЛ 0,4 кВ Калмыкова 3 </t>
  </si>
  <si>
    <t>02; 19.04.22, 10:00</t>
  </si>
  <si>
    <t>ТП-2, ф. 0,4 кВ Стройплощадка правая</t>
  </si>
  <si>
    <t>13,36 2022.04.19</t>
  </si>
  <si>
    <t>15,30 2022.04.19</t>
  </si>
  <si>
    <t xml:space="preserve">КВЛ 0,4 кВ Стройплощадка правая </t>
  </si>
  <si>
    <t>07; 19.04.22, 13:36</t>
  </si>
  <si>
    <t>КВЛ 10 кВ ф.Город-4</t>
  </si>
  <si>
    <t>13,45 2022.04.19</t>
  </si>
  <si>
    <t>17,22 2022.04.19</t>
  </si>
  <si>
    <t>ТП-12, ТП-61</t>
  </si>
  <si>
    <t>13; 19.04.22, 13:45</t>
  </si>
  <si>
    <t>ТП-5, ф. 0,4 кВ Д/С</t>
  </si>
  <si>
    <t>10,15 2022.04.20</t>
  </si>
  <si>
    <t>16,26 2022.04.20</t>
  </si>
  <si>
    <t>КВЛ 0,4 кВ Д/С</t>
  </si>
  <si>
    <t>21; 20.04.22, 10:15</t>
  </si>
  <si>
    <t>ТП-2, ф. 0,4 кВ Перекачка</t>
  </si>
  <si>
    <t>09,42 2022.04.25</t>
  </si>
  <si>
    <t>12,20 2022.04.25</t>
  </si>
  <si>
    <t>КВЛ 0,4 кВ Перекачка</t>
  </si>
  <si>
    <t>33; 25.04.22, 09:42</t>
  </si>
  <si>
    <t>ТП-2, ф. 0,4 кВ Калмыкова</t>
  </si>
  <si>
    <t>13,08 2022.04.25</t>
  </si>
  <si>
    <t>16,05 2022.04.25</t>
  </si>
  <si>
    <t>КВЛ 0,4 кВ Калмыкова</t>
  </si>
  <si>
    <t>39; 25.04.22, 13:08</t>
  </si>
  <si>
    <t>ТП-49, ф. 0,4 кВ Ленина 30</t>
  </si>
  <si>
    <t>09,28 2022.04.26</t>
  </si>
  <si>
    <t>11,04 2022.04.26</t>
  </si>
  <si>
    <t>КВЛ 0,4 кВ Ленина 30</t>
  </si>
  <si>
    <t>49; 26.04.22, 09:28</t>
  </si>
  <si>
    <t>13,37 2022.04.26</t>
  </si>
  <si>
    <t>15,20 2022.04.26</t>
  </si>
  <si>
    <t>53; 26.04.22, 13:37</t>
  </si>
  <si>
    <t>КЛ 6 кВ ТП-2-ТП-51</t>
  </si>
  <si>
    <t>18,16 2022.04.27</t>
  </si>
  <si>
    <t>18,35 2022.04.27</t>
  </si>
  <si>
    <t>ТП-51</t>
  </si>
  <si>
    <t>6; 27.04.22, 18:16</t>
  </si>
  <si>
    <t>КВЛ 6 кВ ф.Автотехникум</t>
  </si>
  <si>
    <t>13,06 2022.04.28</t>
  </si>
  <si>
    <t>15,07 2022.04.28</t>
  </si>
  <si>
    <t>ТП-226</t>
  </si>
  <si>
    <t>15; 28.04.22, 13:06</t>
  </si>
  <si>
    <t>15,05 2022.04.28</t>
  </si>
  <si>
    <t>18,07 2022.04.28</t>
  </si>
  <si>
    <t>23; 28.04.22, 15:05</t>
  </si>
  <si>
    <t>КВЛ 6 кВ ЭЧ-7-ТП-42 с отпайкой на КТП-87</t>
  </si>
  <si>
    <t>02,29 2022.05.11</t>
  </si>
  <si>
    <t>09,58 2022.05.11</t>
  </si>
  <si>
    <t>ТП-87</t>
  </si>
  <si>
    <t>10; 13.05.22</t>
  </si>
  <si>
    <t>4.12</t>
  </si>
  <si>
    <t>ТП-34</t>
  </si>
  <si>
    <t>09,07 2022.05.13</t>
  </si>
  <si>
    <t>14,50 2022.05.13</t>
  </si>
  <si>
    <t>47; 13.05.22, 09:07</t>
  </si>
  <si>
    <t>09,08 2022.05.16</t>
  </si>
  <si>
    <t>13,51 2022.05.16</t>
  </si>
  <si>
    <t>13; 16.05.22, 09:08</t>
  </si>
  <si>
    <t>09,06 2022.05.17</t>
  </si>
  <si>
    <t>13,58 2022.05.17</t>
  </si>
  <si>
    <t>34; 17.05.22, 09:06</t>
  </si>
  <si>
    <t>ТП-51, ф. 0,4 кВ Пушкина</t>
  </si>
  <si>
    <t>09,00 2022.05.19</t>
  </si>
  <si>
    <t>12,58 2022.05.19</t>
  </si>
  <si>
    <t>КВЛ 0,4 кВ Пушкина</t>
  </si>
  <si>
    <t>41; 19.05.22, 09:00</t>
  </si>
  <si>
    <t>ТП-329п, ф. 0,4 кВ Тенистая</t>
  </si>
  <si>
    <t>09,23 2022.05.19</t>
  </si>
  <si>
    <t>13,00 2022.05.19</t>
  </si>
  <si>
    <t>44; 19.05.22, 09:23</t>
  </si>
  <si>
    <t>ТП-54</t>
  </si>
  <si>
    <t>16,40 2022.05.19</t>
  </si>
  <si>
    <t>47; 19.05.22, 13:00</t>
  </si>
  <si>
    <t>Отпайка ВЛ 6 кВ ф.Автотехникум от опоры №83</t>
  </si>
  <si>
    <t>6 (6.3)</t>
  </si>
  <si>
    <t>10,25 2022.05.21</t>
  </si>
  <si>
    <t>16,40 2022.05.21</t>
  </si>
  <si>
    <t>ТП №226</t>
  </si>
  <si>
    <t>12; 21.05.22, 10:25</t>
  </si>
  <si>
    <t>10,15 2022.05.23</t>
  </si>
  <si>
    <t>12,40 2022.05.23</t>
  </si>
  <si>
    <t>13; 27.05.22</t>
  </si>
  <si>
    <t>3.4.9.1, 3.4.10</t>
  </si>
  <si>
    <t>ТП-308п</t>
  </si>
  <si>
    <t>14,28 2022.06.11</t>
  </si>
  <si>
    <t>09,16 2022.06.12</t>
  </si>
  <si>
    <t>15; 17.06.22</t>
  </si>
  <si>
    <t>4.11</t>
  </si>
  <si>
    <t>0.38</t>
  </si>
  <si>
    <t>20,16 2022.06.11</t>
  </si>
  <si>
    <t>22,44 2022.06.11</t>
  </si>
  <si>
    <t>16; 17.06.22</t>
  </si>
  <si>
    <t>10,16 2022.06.13</t>
  </si>
  <si>
    <t>11,40 2022.06.13</t>
  </si>
  <si>
    <t>46; 13.06.22, 10:16</t>
  </si>
  <si>
    <t>ТП-362п, ф.0,4 кВ ДС</t>
  </si>
  <si>
    <t>13,08 2022.06.14</t>
  </si>
  <si>
    <t>15,13 2022.06.14</t>
  </si>
  <si>
    <t>КВЛ 0,4 кВ ф.ДС</t>
  </si>
  <si>
    <t>14; 14.06.22, 13:08</t>
  </si>
  <si>
    <t>22,32 2022.06.14</t>
  </si>
  <si>
    <t>01,15 2022.06.15</t>
  </si>
  <si>
    <t>17; 17.06.22</t>
  </si>
  <si>
    <t>ТП-3517, ф.0,4 кВ Поселок-1</t>
  </si>
  <si>
    <t>11,51 2022.06.16</t>
  </si>
  <si>
    <t>14,26 2022.06.16</t>
  </si>
  <si>
    <t>КВЛ 0,4 кВ ф.Поселок-1</t>
  </si>
  <si>
    <t>27; 16.06.22, 11:51</t>
  </si>
  <si>
    <t>12,15 2022.06.17</t>
  </si>
  <si>
    <t>12,40 2022.06.17</t>
  </si>
  <si>
    <t>48; 17.06.22, 12:15</t>
  </si>
  <si>
    <t>ВКЛ-10кВ ф. "25" от  ПС 110/10 кВ Ключи</t>
  </si>
  <si>
    <t>14,30 2022.06.17</t>
  </si>
  <si>
    <t>15,50 2022.06.17</t>
  </si>
  <si>
    <t>ТП-4523, ТП-4525, ТП-4526</t>
  </si>
  <si>
    <t>18; 24.06.22</t>
  </si>
  <si>
    <t>4.4</t>
  </si>
  <si>
    <t>ф.4 Дачный (ВЛ-6кВ от оп.№42 до КТП-100/6/0,4кВ №131)</t>
  </si>
  <si>
    <t>16,58 2022.06.18</t>
  </si>
  <si>
    <t>17,39 2022.06.18</t>
  </si>
  <si>
    <t>19; 24.06.22</t>
  </si>
  <si>
    <t>21,01 2022.06.24</t>
  </si>
  <si>
    <t>22,09 2022.06.24</t>
  </si>
  <si>
    <t>20; 27.06.22</t>
  </si>
  <si>
    <t>КВЛ 10 кВ Кичигино-1</t>
  </si>
  <si>
    <t>06,05 2022.06.28</t>
  </si>
  <si>
    <t>06,42 2022.06.28</t>
  </si>
  <si>
    <t>7; 28.06.22, 06:05</t>
  </si>
  <si>
    <t>06,17 2022.06.30</t>
  </si>
  <si>
    <t>06,52 2022.06.30</t>
  </si>
  <si>
    <t>40; 30.06.22, 06:17</t>
  </si>
  <si>
    <t>09,25 2022.06.30</t>
  </si>
  <si>
    <t>11,15 2022.06.30</t>
  </si>
  <si>
    <t>50; 30.06.22, 09:25</t>
  </si>
  <si>
    <t>22,00 2022.06.30</t>
  </si>
  <si>
    <t>22,15 2022.06.30</t>
  </si>
  <si>
    <t>54; 30.06.22, 22:00</t>
  </si>
  <si>
    <t>23,09 2022.06.30</t>
  </si>
  <si>
    <t>23,18 2022.06.30</t>
  </si>
  <si>
    <t>3; 30.06.22, 23:09</t>
  </si>
  <si>
    <t>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</si>
</sst>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8">
    <xf numFmtId="0" fontId="0" fillId="0" borderId="0" xfId="0" applyFill="1"/>
    <xf numFmtId="0" fontId="0" fillId="0" borderId="0" xfId="0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0" fillId="0" borderId="0" xfId="0" applyFill="1" applyAlignment="1" applyProtection="1">
      <alignment vertical="top"/>
      <protection locked="0"/>
    </xf>
    <xf numFmtId="0" fontId="6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7" fillId="0" borderId="7" xfId="0" applyFont="1" applyFill="1" applyBorder="1" applyAlignment="1">
      <alignment vertical="top" wrapText="1"/>
    </xf>
    <xf numFmtId="0" fontId="0" fillId="0" borderId="18" xfId="0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0" fillId="0" borderId="0" xfId="0" applyFill="1" applyBorder="1"/>
    <xf numFmtId="0" fontId="3" fillId="0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6" xfId="0" applyFill="1" applyBorder="1" applyAlignment="1">
      <alignment horizontal="center" vertical="center" textRotation="90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0" fillId="2" borderId="18" xfId="0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14" xfId="0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2" borderId="18" xfId="1" applyFill="1" applyBorder="1" applyAlignment="1">
      <alignment horizontal="left" vertical="top" wrapText="1"/>
    </xf>
    <xf numFmtId="0" fontId="2" fillId="2" borderId="18" xfId="1" applyFont="1" applyFill="1" applyBorder="1" applyAlignment="1">
      <alignment horizontal="left" vertical="top" wrapText="1"/>
    </xf>
    <xf numFmtId="49" fontId="2" fillId="2" borderId="18" xfId="1" applyNumberFormat="1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18" xfId="1" applyFont="1" applyFill="1" applyBorder="1" applyAlignment="1">
      <alignment horizontal="left" vertical="top" wrapText="1"/>
    </xf>
    <xf numFmtId="49" fontId="2" fillId="0" borderId="18" xfId="1" applyNumberFormat="1" applyFont="1" applyFill="1" applyBorder="1" applyAlignment="1">
      <alignment horizontal="left" vertical="top" wrapText="1"/>
    </xf>
    <xf numFmtId="0" fontId="4" fillId="0" borderId="18" xfId="3" applyFill="1" applyBorder="1" applyAlignment="1">
      <alignment horizontal="left" vertical="top" wrapText="1"/>
    </xf>
    <xf numFmtId="49" fontId="2" fillId="0" borderId="18" xfId="3" applyNumberFormat="1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vertical="top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textRotation="90" wrapText="1"/>
    </xf>
    <xf numFmtId="0" fontId="0" fillId="0" borderId="26" xfId="0" applyFill="1" applyBorder="1" applyAlignment="1">
      <alignment horizontal="center" vertical="center" textRotation="90" wrapText="1"/>
    </xf>
    <xf numFmtId="0" fontId="0" fillId="0" borderId="27" xfId="0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28" xfId="0" applyFill="1" applyBorder="1" applyAlignment="1">
      <alignment horizontal="center" vertical="center" textRotation="90" wrapText="1"/>
    </xf>
    <xf numFmtId="0" fontId="0" fillId="0" borderId="29" xfId="0" applyFill="1" applyBorder="1" applyAlignment="1">
      <alignment horizontal="center" vertical="center" textRotation="90" wrapText="1"/>
    </xf>
    <xf numFmtId="0" fontId="0" fillId="0" borderId="30" xfId="0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/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43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0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abSelected="1" topLeftCell="A41" zoomScale="80" zoomScaleNormal="80" workbookViewId="0">
      <selection activeCell="F62" sqref="F62"/>
    </sheetView>
  </sheetViews>
  <sheetFormatPr defaultRowHeight="15" x14ac:dyDescent="0.25"/>
  <cols>
    <col min="1" max="1" width="6.42578125" customWidth="1"/>
    <col min="2" max="2" width="14.140625" customWidth="1"/>
    <col min="3" max="3" width="4.85546875" customWidth="1"/>
    <col min="4" max="4" width="15.5703125" customWidth="1"/>
    <col min="5" max="5" width="8.140625" customWidth="1"/>
    <col min="6" max="6" width="10.5703125" customWidth="1"/>
    <col min="7" max="7" width="10.85546875" customWidth="1"/>
    <col min="8" max="8" width="5.140625" customWidth="1"/>
    <col min="9" max="9" width="9" customWidth="1"/>
    <col min="13" max="13" width="5.42578125" customWidth="1"/>
    <col min="14" max="14" width="8.85546875" customWidth="1"/>
    <col min="15" max="16" width="6.85546875" customWidth="1"/>
    <col min="17" max="17" width="6.5703125" customWidth="1"/>
    <col min="18" max="18" width="6.42578125" customWidth="1"/>
    <col min="19" max="19" width="6.140625" customWidth="1"/>
    <col min="20" max="20" width="5.85546875" customWidth="1"/>
    <col min="23" max="23" width="26" customWidth="1"/>
    <col min="24" max="24" width="10.85546875" customWidth="1"/>
  </cols>
  <sheetData>
    <row r="1" spans="1:27" ht="20.25" customHeight="1" x14ac:dyDescent="0.3">
      <c r="A1" s="67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6"/>
      <c r="R1" s="7"/>
      <c r="S1" s="6"/>
      <c r="T1" s="6"/>
      <c r="U1" s="66" t="s">
        <v>244</v>
      </c>
      <c r="V1" s="29"/>
      <c r="W1" s="16">
        <v>2022</v>
      </c>
      <c r="X1" s="6" t="s">
        <v>62</v>
      </c>
      <c r="Y1" s="11"/>
      <c r="Z1" s="11"/>
      <c r="AA1" s="11"/>
    </row>
    <row r="2" spans="1:27" x14ac:dyDescent="0.25">
      <c r="A2" s="29" t="s">
        <v>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6"/>
      <c r="V2" s="6"/>
      <c r="W2" s="11"/>
      <c r="X2" s="11"/>
      <c r="Y2" s="11"/>
      <c r="Z2" s="11"/>
      <c r="AA2" s="11"/>
    </row>
    <row r="3" spans="1:27" x14ac:dyDescent="0.2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8"/>
      <c r="V3" s="8"/>
      <c r="W3" s="8"/>
      <c r="X3" s="8"/>
      <c r="Y3" s="8"/>
      <c r="Z3" s="8"/>
      <c r="AA3" s="8"/>
    </row>
    <row r="4" spans="1:27" ht="15" customHeight="1" thickBot="1" x14ac:dyDescent="0.3">
      <c r="A4" s="9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6"/>
      <c r="T4" s="6"/>
      <c r="U4" s="6"/>
      <c r="V4" s="6"/>
      <c r="W4" s="6"/>
      <c r="X4" s="6"/>
      <c r="Y4" s="6"/>
      <c r="Z4" s="6"/>
      <c r="AA4" s="6"/>
    </row>
    <row r="5" spans="1:27" ht="24" customHeight="1" thickBot="1" x14ac:dyDescent="0.3">
      <c r="A5" s="32" t="s">
        <v>2</v>
      </c>
      <c r="B5" s="33"/>
      <c r="C5" s="33"/>
      <c r="D5" s="33"/>
      <c r="E5" s="33"/>
      <c r="F5" s="33"/>
      <c r="G5" s="33"/>
      <c r="H5" s="33"/>
      <c r="I5" s="34"/>
      <c r="J5" s="33" t="s">
        <v>3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63" t="s">
        <v>4</v>
      </c>
      <c r="X5" s="56" t="s">
        <v>5</v>
      </c>
      <c r="Y5" s="56"/>
      <c r="Z5" s="57"/>
      <c r="AA5" s="58" t="s">
        <v>6</v>
      </c>
    </row>
    <row r="6" spans="1:27" ht="15.75" thickBot="1" x14ac:dyDescent="0.3">
      <c r="A6" s="35" t="s">
        <v>7</v>
      </c>
      <c r="B6" s="35" t="s">
        <v>8</v>
      </c>
      <c r="C6" s="35" t="s">
        <v>9</v>
      </c>
      <c r="D6" s="35" t="s">
        <v>10</v>
      </c>
      <c r="E6" s="35" t="s">
        <v>11</v>
      </c>
      <c r="F6" s="35" t="s">
        <v>12</v>
      </c>
      <c r="G6" s="35" t="s">
        <v>13</v>
      </c>
      <c r="H6" s="35" t="s">
        <v>14</v>
      </c>
      <c r="I6" s="35" t="s">
        <v>15</v>
      </c>
      <c r="J6" s="37" t="s">
        <v>16</v>
      </c>
      <c r="K6" s="35" t="s">
        <v>17</v>
      </c>
      <c r="L6" s="35" t="s">
        <v>18</v>
      </c>
      <c r="M6" s="32" t="s">
        <v>19</v>
      </c>
      <c r="N6" s="33"/>
      <c r="O6" s="33"/>
      <c r="P6" s="33"/>
      <c r="Q6" s="33"/>
      <c r="R6" s="33"/>
      <c r="S6" s="33"/>
      <c r="T6" s="33"/>
      <c r="U6" s="34"/>
      <c r="V6" s="53" t="s">
        <v>20</v>
      </c>
      <c r="W6" s="64"/>
      <c r="X6" s="39"/>
      <c r="Y6" s="39"/>
      <c r="Z6" s="40"/>
      <c r="AA6" s="59"/>
    </row>
    <row r="7" spans="1:27" ht="15.75" thickBot="1" x14ac:dyDescent="0.3">
      <c r="A7" s="36"/>
      <c r="B7" s="36"/>
      <c r="C7" s="36"/>
      <c r="D7" s="36"/>
      <c r="E7" s="36"/>
      <c r="F7" s="36"/>
      <c r="G7" s="36"/>
      <c r="H7" s="36"/>
      <c r="I7" s="36"/>
      <c r="J7" s="38"/>
      <c r="K7" s="36"/>
      <c r="L7" s="36"/>
      <c r="M7" s="35" t="s">
        <v>21</v>
      </c>
      <c r="N7" s="32" t="s">
        <v>22</v>
      </c>
      <c r="O7" s="33"/>
      <c r="P7" s="34"/>
      <c r="Q7" s="32" t="s">
        <v>23</v>
      </c>
      <c r="R7" s="33"/>
      <c r="S7" s="33"/>
      <c r="T7" s="34"/>
      <c r="U7" s="35" t="s">
        <v>24</v>
      </c>
      <c r="V7" s="54"/>
      <c r="W7" s="64"/>
      <c r="X7" s="37" t="s">
        <v>25</v>
      </c>
      <c r="Y7" s="35" t="s">
        <v>26</v>
      </c>
      <c r="Z7" s="35" t="s">
        <v>27</v>
      </c>
      <c r="AA7" s="59"/>
    </row>
    <row r="8" spans="1:27" ht="265.5" customHeight="1" thickBot="1" x14ac:dyDescent="0.3">
      <c r="A8" s="36"/>
      <c r="B8" s="36"/>
      <c r="C8" s="36"/>
      <c r="D8" s="36"/>
      <c r="E8" s="36"/>
      <c r="F8" s="36"/>
      <c r="G8" s="36"/>
      <c r="H8" s="36"/>
      <c r="I8" s="36"/>
      <c r="J8" s="38"/>
      <c r="K8" s="36"/>
      <c r="L8" s="36"/>
      <c r="M8" s="36"/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19" t="s">
        <v>34</v>
      </c>
      <c r="U8" s="36"/>
      <c r="V8" s="54"/>
      <c r="W8" s="65"/>
      <c r="X8" s="62"/>
      <c r="Y8" s="60"/>
      <c r="Z8" s="60"/>
      <c r="AA8" s="61"/>
    </row>
    <row r="9" spans="1:27" ht="15.75" thickBot="1" x14ac:dyDescent="0.3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2">
        <v>21</v>
      </c>
      <c r="V9" s="12">
        <v>22</v>
      </c>
      <c r="W9" s="55">
        <v>23</v>
      </c>
      <c r="X9" s="55">
        <v>24</v>
      </c>
      <c r="Y9" s="55">
        <v>25</v>
      </c>
      <c r="Z9" s="55">
        <v>26</v>
      </c>
      <c r="AA9" s="55">
        <v>27</v>
      </c>
    </row>
    <row r="10" spans="1:27" ht="45" x14ac:dyDescent="0.25">
      <c r="A10" s="13">
        <v>1</v>
      </c>
      <c r="B10" s="13" t="s">
        <v>53</v>
      </c>
      <c r="C10" s="25" t="s">
        <v>54</v>
      </c>
      <c r="D10" s="25" t="s">
        <v>81</v>
      </c>
      <c r="E10" s="25" t="s">
        <v>79</v>
      </c>
      <c r="F10" s="25" t="s">
        <v>82</v>
      </c>
      <c r="G10" s="25" t="s">
        <v>83</v>
      </c>
      <c r="H10" s="25" t="s">
        <v>36</v>
      </c>
      <c r="I10" s="13">
        <v>0.76600000000000001</v>
      </c>
      <c r="J10" s="26" t="s">
        <v>81</v>
      </c>
      <c r="K10" s="13">
        <v>0</v>
      </c>
      <c r="L10" s="13">
        <v>0</v>
      </c>
      <c r="M10" s="13">
        <v>1</v>
      </c>
      <c r="N10" s="13">
        <v>0</v>
      </c>
      <c r="O10" s="13">
        <v>0</v>
      </c>
      <c r="P10" s="13">
        <v>1</v>
      </c>
      <c r="Q10" s="13">
        <v>0</v>
      </c>
      <c r="R10" s="13">
        <v>0</v>
      </c>
      <c r="S10" s="13">
        <v>0</v>
      </c>
      <c r="T10" s="13">
        <v>1</v>
      </c>
      <c r="U10" s="13">
        <v>0</v>
      </c>
      <c r="V10" s="13">
        <v>0</v>
      </c>
      <c r="W10" s="13"/>
      <c r="X10" s="25" t="s">
        <v>84</v>
      </c>
      <c r="Y10" s="25"/>
      <c r="Z10" s="14"/>
      <c r="AA10" s="13">
        <v>1</v>
      </c>
    </row>
    <row r="11" spans="1:27" ht="45" x14ac:dyDescent="0.25">
      <c r="A11" s="13">
        <v>2</v>
      </c>
      <c r="B11" s="22" t="s">
        <v>53</v>
      </c>
      <c r="C11" s="44" t="s">
        <v>54</v>
      </c>
      <c r="D11" s="45" t="s">
        <v>85</v>
      </c>
      <c r="E11" s="44">
        <v>0.38</v>
      </c>
      <c r="F11" s="23" t="s">
        <v>86</v>
      </c>
      <c r="G11" s="23" t="s">
        <v>87</v>
      </c>
      <c r="H11" s="45" t="s">
        <v>36</v>
      </c>
      <c r="I11" s="44">
        <v>2.016</v>
      </c>
      <c r="J11" s="45" t="s">
        <v>88</v>
      </c>
      <c r="K11" s="13">
        <v>0</v>
      </c>
      <c r="L11" s="13">
        <v>0</v>
      </c>
      <c r="M11" s="13">
        <v>4</v>
      </c>
      <c r="N11" s="13">
        <v>0</v>
      </c>
      <c r="O11" s="13">
        <v>0</v>
      </c>
      <c r="P11" s="13">
        <v>4</v>
      </c>
      <c r="Q11" s="13">
        <v>0</v>
      </c>
      <c r="R11" s="13">
        <v>0</v>
      </c>
      <c r="S11" s="13">
        <v>0</v>
      </c>
      <c r="T11" s="13">
        <v>4</v>
      </c>
      <c r="U11" s="13">
        <v>0</v>
      </c>
      <c r="V11" s="13">
        <v>0</v>
      </c>
      <c r="W11" s="13"/>
      <c r="X11" s="25" t="s">
        <v>89</v>
      </c>
      <c r="Y11" s="25"/>
      <c r="Z11" s="46"/>
      <c r="AA11" s="44">
        <v>1</v>
      </c>
    </row>
    <row r="12" spans="1:27" ht="45" x14ac:dyDescent="0.25">
      <c r="A12" s="13">
        <v>3</v>
      </c>
      <c r="B12" s="22" t="s">
        <v>53</v>
      </c>
      <c r="C12" s="23" t="s">
        <v>54</v>
      </c>
      <c r="D12" s="23" t="s">
        <v>90</v>
      </c>
      <c r="E12" s="22" t="s">
        <v>65</v>
      </c>
      <c r="F12" s="23" t="s">
        <v>91</v>
      </c>
      <c r="G12" s="23" t="s">
        <v>92</v>
      </c>
      <c r="H12" s="23" t="s">
        <v>36</v>
      </c>
      <c r="I12" s="22">
        <v>0.28299999999999997</v>
      </c>
      <c r="J12" s="47" t="s">
        <v>90</v>
      </c>
      <c r="K12" s="22">
        <v>0</v>
      </c>
      <c r="L12" s="22">
        <v>0</v>
      </c>
      <c r="M12" s="22">
        <v>3</v>
      </c>
      <c r="N12" s="22">
        <v>0</v>
      </c>
      <c r="O12" s="22">
        <v>0</v>
      </c>
      <c r="P12" s="22">
        <v>3</v>
      </c>
      <c r="Q12" s="22">
        <v>0</v>
      </c>
      <c r="R12" s="22">
        <v>0</v>
      </c>
      <c r="S12" s="22">
        <v>0</v>
      </c>
      <c r="T12" s="22">
        <v>3</v>
      </c>
      <c r="U12" s="22">
        <v>0</v>
      </c>
      <c r="V12" s="22">
        <v>0</v>
      </c>
      <c r="W12" s="22"/>
      <c r="X12" s="23" t="s">
        <v>93</v>
      </c>
      <c r="Y12" s="23"/>
      <c r="Z12" s="24"/>
      <c r="AA12" s="22">
        <v>1</v>
      </c>
    </row>
    <row r="13" spans="1:27" ht="45" x14ac:dyDescent="0.25">
      <c r="A13" s="13">
        <v>4</v>
      </c>
      <c r="B13" s="22" t="s">
        <v>53</v>
      </c>
      <c r="C13" s="23" t="s">
        <v>54</v>
      </c>
      <c r="D13" s="23" t="s">
        <v>94</v>
      </c>
      <c r="E13" s="22" t="s">
        <v>65</v>
      </c>
      <c r="F13" s="23" t="s">
        <v>95</v>
      </c>
      <c r="G13" s="23" t="s">
        <v>96</v>
      </c>
      <c r="H13" s="23" t="s">
        <v>36</v>
      </c>
      <c r="I13" s="22">
        <v>3.9660000000000002</v>
      </c>
      <c r="J13" s="47" t="s">
        <v>94</v>
      </c>
      <c r="K13" s="22">
        <v>0</v>
      </c>
      <c r="L13" s="22">
        <v>0</v>
      </c>
      <c r="M13" s="22">
        <v>24</v>
      </c>
      <c r="N13" s="22">
        <v>0</v>
      </c>
      <c r="O13" s="22">
        <v>0</v>
      </c>
      <c r="P13" s="22">
        <v>24</v>
      </c>
      <c r="Q13" s="22">
        <v>0</v>
      </c>
      <c r="R13" s="22">
        <v>0</v>
      </c>
      <c r="S13" s="22">
        <v>0</v>
      </c>
      <c r="T13" s="22">
        <v>24</v>
      </c>
      <c r="U13" s="22">
        <v>0</v>
      </c>
      <c r="V13" s="22">
        <v>0</v>
      </c>
      <c r="W13" s="22"/>
      <c r="X13" s="23" t="s">
        <v>97</v>
      </c>
      <c r="Y13" s="23"/>
      <c r="Z13" s="24"/>
      <c r="AA13" s="22">
        <v>1</v>
      </c>
    </row>
    <row r="14" spans="1:27" ht="60" x14ac:dyDescent="0.25">
      <c r="A14" s="13">
        <v>5</v>
      </c>
      <c r="B14" s="22" t="s">
        <v>53</v>
      </c>
      <c r="C14" s="23" t="s">
        <v>54</v>
      </c>
      <c r="D14" s="45" t="s">
        <v>98</v>
      </c>
      <c r="E14" s="44">
        <v>0.38</v>
      </c>
      <c r="F14" s="23" t="s">
        <v>99</v>
      </c>
      <c r="G14" s="23" t="s">
        <v>100</v>
      </c>
      <c r="H14" s="23" t="s">
        <v>36</v>
      </c>
      <c r="I14" s="22">
        <v>3.4</v>
      </c>
      <c r="J14" s="45" t="s">
        <v>101</v>
      </c>
      <c r="K14" s="13">
        <v>0</v>
      </c>
      <c r="L14" s="13">
        <v>0</v>
      </c>
      <c r="M14" s="13">
        <v>1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1</v>
      </c>
      <c r="V14" s="13">
        <v>0</v>
      </c>
      <c r="W14" s="13" t="s">
        <v>67</v>
      </c>
      <c r="X14" s="23" t="s">
        <v>102</v>
      </c>
      <c r="Y14" s="25" t="s">
        <v>68</v>
      </c>
      <c r="Z14" s="24"/>
      <c r="AA14" s="22">
        <v>1</v>
      </c>
    </row>
    <row r="15" spans="1:27" ht="75" x14ac:dyDescent="0.25">
      <c r="A15" s="13">
        <v>6</v>
      </c>
      <c r="B15" s="22" t="s">
        <v>53</v>
      </c>
      <c r="C15" s="23" t="s">
        <v>54</v>
      </c>
      <c r="D15" s="45" t="s">
        <v>103</v>
      </c>
      <c r="E15" s="44">
        <v>0.38</v>
      </c>
      <c r="F15" s="23" t="s">
        <v>104</v>
      </c>
      <c r="G15" s="23" t="s">
        <v>105</v>
      </c>
      <c r="H15" s="23" t="s">
        <v>36</v>
      </c>
      <c r="I15" s="22">
        <v>1.9</v>
      </c>
      <c r="J15" s="45" t="s">
        <v>106</v>
      </c>
      <c r="K15" s="13">
        <v>0</v>
      </c>
      <c r="L15" s="13">
        <v>0</v>
      </c>
      <c r="M15" s="13">
        <v>1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1</v>
      </c>
      <c r="V15" s="13">
        <v>0</v>
      </c>
      <c r="W15" s="13" t="s">
        <v>67</v>
      </c>
      <c r="X15" s="23" t="s">
        <v>107</v>
      </c>
      <c r="Y15" s="25" t="s">
        <v>68</v>
      </c>
      <c r="Z15" s="24"/>
      <c r="AA15" s="22">
        <v>1</v>
      </c>
    </row>
    <row r="16" spans="1:27" ht="45" x14ac:dyDescent="0.25">
      <c r="A16" s="13">
        <v>7</v>
      </c>
      <c r="B16" s="13" t="s">
        <v>53</v>
      </c>
      <c r="C16" s="13" t="s">
        <v>64</v>
      </c>
      <c r="D16" s="13" t="s">
        <v>108</v>
      </c>
      <c r="E16" s="25" t="s">
        <v>79</v>
      </c>
      <c r="F16" s="23" t="s">
        <v>109</v>
      </c>
      <c r="G16" s="23" t="s">
        <v>110</v>
      </c>
      <c r="H16" s="13" t="s">
        <v>36</v>
      </c>
      <c r="I16" s="13">
        <v>3.6160000000000001</v>
      </c>
      <c r="J16" s="26" t="s">
        <v>111</v>
      </c>
      <c r="K16" s="13">
        <v>0</v>
      </c>
      <c r="L16" s="13">
        <v>0</v>
      </c>
      <c r="M16" s="13">
        <v>3</v>
      </c>
      <c r="N16" s="13">
        <v>0</v>
      </c>
      <c r="O16" s="13">
        <v>0</v>
      </c>
      <c r="P16" s="13">
        <v>3</v>
      </c>
      <c r="Q16" s="13">
        <v>0</v>
      </c>
      <c r="R16" s="13">
        <v>0</v>
      </c>
      <c r="S16" s="13">
        <v>0</v>
      </c>
      <c r="T16" s="13">
        <v>3</v>
      </c>
      <c r="U16" s="13">
        <v>0</v>
      </c>
      <c r="V16" s="13">
        <v>0</v>
      </c>
      <c r="W16" s="13"/>
      <c r="X16" s="25" t="s">
        <v>112</v>
      </c>
      <c r="Y16" s="25" t="s">
        <v>68</v>
      </c>
      <c r="Z16" s="14"/>
      <c r="AA16" s="13">
        <v>1</v>
      </c>
    </row>
    <row r="17" spans="1:27" ht="45" x14ac:dyDescent="0.25">
      <c r="A17" s="13">
        <v>8</v>
      </c>
      <c r="B17" s="22" t="s">
        <v>53</v>
      </c>
      <c r="C17" s="23" t="s">
        <v>54</v>
      </c>
      <c r="D17" s="45" t="s">
        <v>113</v>
      </c>
      <c r="E17" s="44">
        <v>0.38</v>
      </c>
      <c r="F17" s="23" t="s">
        <v>114</v>
      </c>
      <c r="G17" s="23" t="s">
        <v>115</v>
      </c>
      <c r="H17" s="23" t="s">
        <v>36</v>
      </c>
      <c r="I17" s="22">
        <v>6.1829999999999998</v>
      </c>
      <c r="J17" s="45" t="s">
        <v>116</v>
      </c>
      <c r="K17" s="13">
        <v>0</v>
      </c>
      <c r="L17" s="13">
        <v>0</v>
      </c>
      <c r="M17" s="13">
        <v>1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1</v>
      </c>
      <c r="V17" s="13">
        <v>0</v>
      </c>
      <c r="W17" s="13" t="s">
        <v>67</v>
      </c>
      <c r="X17" s="23" t="s">
        <v>117</v>
      </c>
      <c r="Y17" s="25" t="s">
        <v>68</v>
      </c>
      <c r="Z17" s="24"/>
      <c r="AA17" s="22">
        <v>1</v>
      </c>
    </row>
    <row r="18" spans="1:27" ht="60" x14ac:dyDescent="0.25">
      <c r="A18" s="13">
        <v>9</v>
      </c>
      <c r="B18" s="22" t="s">
        <v>53</v>
      </c>
      <c r="C18" s="23" t="s">
        <v>54</v>
      </c>
      <c r="D18" s="45" t="s">
        <v>118</v>
      </c>
      <c r="E18" s="44">
        <v>0.38</v>
      </c>
      <c r="F18" s="23" t="s">
        <v>119</v>
      </c>
      <c r="G18" s="23" t="s">
        <v>120</v>
      </c>
      <c r="H18" s="23" t="s">
        <v>36</v>
      </c>
      <c r="I18" s="22">
        <v>2.633</v>
      </c>
      <c r="J18" s="45" t="s">
        <v>121</v>
      </c>
      <c r="K18" s="13">
        <v>0</v>
      </c>
      <c r="L18" s="13">
        <v>0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1</v>
      </c>
      <c r="V18" s="13">
        <v>0</v>
      </c>
      <c r="W18" s="13" t="s">
        <v>67</v>
      </c>
      <c r="X18" s="23" t="s">
        <v>122</v>
      </c>
      <c r="Y18" s="25" t="s">
        <v>68</v>
      </c>
      <c r="Z18" s="24"/>
      <c r="AA18" s="22">
        <v>1</v>
      </c>
    </row>
    <row r="19" spans="1:27" ht="60" x14ac:dyDescent="0.25">
      <c r="A19" s="13">
        <v>10</v>
      </c>
      <c r="B19" s="22" t="s">
        <v>53</v>
      </c>
      <c r="C19" s="23" t="s">
        <v>54</v>
      </c>
      <c r="D19" s="45" t="s">
        <v>123</v>
      </c>
      <c r="E19" s="44">
        <v>0.38</v>
      </c>
      <c r="F19" s="23" t="s">
        <v>124</v>
      </c>
      <c r="G19" s="23" t="s">
        <v>125</v>
      </c>
      <c r="H19" s="23" t="s">
        <v>36</v>
      </c>
      <c r="I19" s="22">
        <v>2.95</v>
      </c>
      <c r="J19" s="45" t="s">
        <v>126</v>
      </c>
      <c r="K19" s="13">
        <v>0</v>
      </c>
      <c r="L19" s="13">
        <v>0</v>
      </c>
      <c r="M19" s="13">
        <v>1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1</v>
      </c>
      <c r="V19" s="13">
        <v>0</v>
      </c>
      <c r="W19" s="13" t="s">
        <v>67</v>
      </c>
      <c r="X19" s="23" t="s">
        <v>127</v>
      </c>
      <c r="Y19" s="25" t="s">
        <v>68</v>
      </c>
      <c r="Z19" s="24"/>
      <c r="AA19" s="22">
        <v>1</v>
      </c>
    </row>
    <row r="20" spans="1:27" ht="60" x14ac:dyDescent="0.25">
      <c r="A20" s="13">
        <v>11</v>
      </c>
      <c r="B20" s="22" t="s">
        <v>53</v>
      </c>
      <c r="C20" s="44" t="s">
        <v>54</v>
      </c>
      <c r="D20" s="45" t="s">
        <v>128</v>
      </c>
      <c r="E20" s="44">
        <v>0.38</v>
      </c>
      <c r="F20" s="23" t="s">
        <v>129</v>
      </c>
      <c r="G20" s="23" t="s">
        <v>130</v>
      </c>
      <c r="H20" s="45" t="s">
        <v>36</v>
      </c>
      <c r="I20" s="44">
        <v>1.6</v>
      </c>
      <c r="J20" s="45" t="s">
        <v>131</v>
      </c>
      <c r="K20" s="13">
        <v>0</v>
      </c>
      <c r="L20" s="13">
        <v>0</v>
      </c>
      <c r="M20" s="13">
        <v>18</v>
      </c>
      <c r="N20" s="13">
        <v>0</v>
      </c>
      <c r="O20" s="13">
        <v>0</v>
      </c>
      <c r="P20" s="13">
        <v>18</v>
      </c>
      <c r="Q20" s="13">
        <v>0</v>
      </c>
      <c r="R20" s="13">
        <v>0</v>
      </c>
      <c r="S20" s="13">
        <v>0</v>
      </c>
      <c r="T20" s="13">
        <v>18</v>
      </c>
      <c r="U20" s="13">
        <v>0</v>
      </c>
      <c r="V20" s="13">
        <v>0</v>
      </c>
      <c r="W20" s="13"/>
      <c r="X20" s="23" t="s">
        <v>132</v>
      </c>
      <c r="Y20" s="25"/>
      <c r="Z20" s="46"/>
      <c r="AA20" s="44">
        <v>1</v>
      </c>
    </row>
    <row r="21" spans="1:27" ht="60" x14ac:dyDescent="0.25">
      <c r="A21" s="13">
        <v>12</v>
      </c>
      <c r="B21" s="22" t="s">
        <v>53</v>
      </c>
      <c r="C21" s="44" t="s">
        <v>54</v>
      </c>
      <c r="D21" s="45" t="s">
        <v>128</v>
      </c>
      <c r="E21" s="44">
        <v>0.38</v>
      </c>
      <c r="F21" s="23" t="s">
        <v>133</v>
      </c>
      <c r="G21" s="23" t="s">
        <v>134</v>
      </c>
      <c r="H21" s="45" t="s">
        <v>36</v>
      </c>
      <c r="I21" s="44">
        <v>1.716</v>
      </c>
      <c r="J21" s="45" t="s">
        <v>131</v>
      </c>
      <c r="K21" s="13">
        <v>0</v>
      </c>
      <c r="L21" s="13">
        <v>0</v>
      </c>
      <c r="M21" s="13">
        <v>18</v>
      </c>
      <c r="N21" s="13">
        <v>0</v>
      </c>
      <c r="O21" s="13">
        <v>0</v>
      </c>
      <c r="P21" s="13">
        <v>18</v>
      </c>
      <c r="Q21" s="13">
        <v>0</v>
      </c>
      <c r="R21" s="13">
        <v>0</v>
      </c>
      <c r="S21" s="13">
        <v>0</v>
      </c>
      <c r="T21" s="13">
        <v>18</v>
      </c>
      <c r="U21" s="13">
        <v>0</v>
      </c>
      <c r="V21" s="13">
        <v>0</v>
      </c>
      <c r="W21" s="13"/>
      <c r="X21" s="23" t="s">
        <v>135</v>
      </c>
      <c r="Y21" s="25"/>
      <c r="Z21" s="46"/>
      <c r="AA21" s="44">
        <v>1</v>
      </c>
    </row>
    <row r="22" spans="1:27" ht="45" x14ac:dyDescent="0.25">
      <c r="A22" s="13">
        <v>13</v>
      </c>
      <c r="B22" s="13" t="s">
        <v>53</v>
      </c>
      <c r="C22" s="25" t="s">
        <v>80</v>
      </c>
      <c r="D22" s="25" t="s">
        <v>136</v>
      </c>
      <c r="E22" s="13" t="s">
        <v>65</v>
      </c>
      <c r="F22" s="23" t="s">
        <v>137</v>
      </c>
      <c r="G22" s="23" t="s">
        <v>138</v>
      </c>
      <c r="H22" s="25" t="s">
        <v>35</v>
      </c>
      <c r="I22" s="13">
        <v>0.31659999999999999</v>
      </c>
      <c r="J22" s="26" t="s">
        <v>139</v>
      </c>
      <c r="K22" s="13">
        <v>0</v>
      </c>
      <c r="L22" s="13">
        <v>0</v>
      </c>
      <c r="M22" s="13">
        <v>21</v>
      </c>
      <c r="N22" s="13">
        <v>0</v>
      </c>
      <c r="O22" s="13">
        <v>0</v>
      </c>
      <c r="P22" s="13">
        <v>21</v>
      </c>
      <c r="Q22" s="13">
        <v>0</v>
      </c>
      <c r="R22" s="13">
        <v>0</v>
      </c>
      <c r="S22" s="13">
        <v>0</v>
      </c>
      <c r="T22" s="13">
        <v>21</v>
      </c>
      <c r="U22" s="13">
        <v>0</v>
      </c>
      <c r="V22" s="13">
        <v>0</v>
      </c>
      <c r="W22" s="13"/>
      <c r="X22" s="25" t="s">
        <v>140</v>
      </c>
      <c r="Y22" s="25" t="s">
        <v>68</v>
      </c>
      <c r="Z22" s="14"/>
      <c r="AA22" s="13">
        <v>0</v>
      </c>
    </row>
    <row r="23" spans="1:27" ht="45" x14ac:dyDescent="0.25">
      <c r="A23" s="13">
        <v>14</v>
      </c>
      <c r="B23" s="13" t="s">
        <v>53</v>
      </c>
      <c r="C23" s="13" t="s">
        <v>64</v>
      </c>
      <c r="D23" s="13" t="s">
        <v>141</v>
      </c>
      <c r="E23" s="13" t="s">
        <v>65</v>
      </c>
      <c r="F23" s="25" t="s">
        <v>142</v>
      </c>
      <c r="G23" s="25" t="s">
        <v>143</v>
      </c>
      <c r="H23" s="13" t="s">
        <v>36</v>
      </c>
      <c r="I23" s="13">
        <v>2.016</v>
      </c>
      <c r="J23" s="26" t="s">
        <v>144</v>
      </c>
      <c r="K23" s="13">
        <v>0</v>
      </c>
      <c r="L23" s="13">
        <v>0</v>
      </c>
      <c r="M23" s="13">
        <v>1</v>
      </c>
      <c r="N23" s="13">
        <v>0</v>
      </c>
      <c r="O23" s="13">
        <v>0</v>
      </c>
      <c r="P23" s="13">
        <v>1</v>
      </c>
      <c r="Q23" s="13">
        <v>0</v>
      </c>
      <c r="R23" s="13">
        <v>0</v>
      </c>
      <c r="S23" s="13">
        <v>0</v>
      </c>
      <c r="T23" s="13">
        <v>1</v>
      </c>
      <c r="U23" s="13">
        <v>0</v>
      </c>
      <c r="V23" s="13">
        <v>0</v>
      </c>
      <c r="W23" s="13"/>
      <c r="X23" s="25" t="s">
        <v>145</v>
      </c>
      <c r="Y23" s="25" t="s">
        <v>68</v>
      </c>
      <c r="Z23" s="14"/>
      <c r="AA23" s="13">
        <v>1</v>
      </c>
    </row>
    <row r="24" spans="1:27" ht="45" x14ac:dyDescent="0.25">
      <c r="A24" s="13">
        <v>15</v>
      </c>
      <c r="B24" s="13" t="s">
        <v>53</v>
      </c>
      <c r="C24" s="13" t="s">
        <v>64</v>
      </c>
      <c r="D24" s="13" t="s">
        <v>108</v>
      </c>
      <c r="E24" s="25" t="s">
        <v>79</v>
      </c>
      <c r="F24" s="23" t="s">
        <v>146</v>
      </c>
      <c r="G24" s="23" t="s">
        <v>147</v>
      </c>
      <c r="H24" s="13" t="s">
        <v>36</v>
      </c>
      <c r="I24" s="13">
        <v>3.0329999999999999</v>
      </c>
      <c r="J24" s="26" t="s">
        <v>111</v>
      </c>
      <c r="K24" s="13">
        <v>0</v>
      </c>
      <c r="L24" s="13">
        <v>0</v>
      </c>
      <c r="M24" s="13">
        <v>3</v>
      </c>
      <c r="N24" s="13">
        <v>0</v>
      </c>
      <c r="O24" s="13">
        <v>0</v>
      </c>
      <c r="P24" s="13">
        <v>3</v>
      </c>
      <c r="Q24" s="13">
        <v>0</v>
      </c>
      <c r="R24" s="13">
        <v>0</v>
      </c>
      <c r="S24" s="13">
        <v>0</v>
      </c>
      <c r="T24" s="13">
        <v>3</v>
      </c>
      <c r="U24" s="13">
        <v>0</v>
      </c>
      <c r="V24" s="13">
        <v>0</v>
      </c>
      <c r="W24" s="13"/>
      <c r="X24" s="25" t="s">
        <v>148</v>
      </c>
      <c r="Y24" s="25" t="s">
        <v>68</v>
      </c>
      <c r="Z24" s="14"/>
      <c r="AA24" s="13">
        <v>1</v>
      </c>
    </row>
    <row r="25" spans="1:27" s="6" customFormat="1" ht="60" x14ac:dyDescent="0.25">
      <c r="A25" s="13">
        <v>16</v>
      </c>
      <c r="B25" s="13" t="s">
        <v>53</v>
      </c>
      <c r="C25" s="13" t="s">
        <v>64</v>
      </c>
      <c r="D25" s="25" t="s">
        <v>149</v>
      </c>
      <c r="E25" s="13" t="s">
        <v>65</v>
      </c>
      <c r="F25" s="25" t="s">
        <v>150</v>
      </c>
      <c r="G25" s="25" t="s">
        <v>151</v>
      </c>
      <c r="H25" s="13" t="s">
        <v>35</v>
      </c>
      <c r="I25" s="13">
        <v>7.4829999999999997</v>
      </c>
      <c r="J25" s="26" t="s">
        <v>152</v>
      </c>
      <c r="K25" s="13">
        <v>0</v>
      </c>
      <c r="L25" s="13">
        <v>0</v>
      </c>
      <c r="M25" s="13">
        <v>52</v>
      </c>
      <c r="N25" s="13">
        <v>0</v>
      </c>
      <c r="O25" s="13">
        <v>0</v>
      </c>
      <c r="P25" s="13">
        <v>52</v>
      </c>
      <c r="Q25" s="13">
        <v>0</v>
      </c>
      <c r="R25" s="13">
        <v>0</v>
      </c>
      <c r="S25" s="13">
        <v>0</v>
      </c>
      <c r="T25" s="13">
        <v>52</v>
      </c>
      <c r="U25" s="13">
        <v>0</v>
      </c>
      <c r="V25" s="13">
        <v>0</v>
      </c>
      <c r="W25" s="13"/>
      <c r="X25" s="25" t="s">
        <v>153</v>
      </c>
      <c r="Y25" s="25" t="s">
        <v>75</v>
      </c>
      <c r="Z25" s="14" t="s">
        <v>154</v>
      </c>
      <c r="AA25" s="13">
        <v>1</v>
      </c>
    </row>
    <row r="26" spans="1:27" s="6" customFormat="1" ht="45" x14ac:dyDescent="0.25">
      <c r="A26" s="13">
        <v>17</v>
      </c>
      <c r="B26" s="13" t="s">
        <v>53</v>
      </c>
      <c r="C26" s="13" t="s">
        <v>54</v>
      </c>
      <c r="D26" s="25" t="s">
        <v>155</v>
      </c>
      <c r="E26" s="13" t="s">
        <v>65</v>
      </c>
      <c r="F26" s="25" t="s">
        <v>156</v>
      </c>
      <c r="G26" s="25" t="s">
        <v>157</v>
      </c>
      <c r="H26" s="25" t="s">
        <v>36</v>
      </c>
      <c r="I26" s="13">
        <v>5.7160000000000002</v>
      </c>
      <c r="J26" s="26" t="s">
        <v>155</v>
      </c>
      <c r="K26" s="13">
        <v>0</v>
      </c>
      <c r="L26" s="13">
        <v>0</v>
      </c>
      <c r="M26" s="13">
        <v>79</v>
      </c>
      <c r="N26" s="13">
        <v>0</v>
      </c>
      <c r="O26" s="13">
        <v>0</v>
      </c>
      <c r="P26" s="13">
        <v>79</v>
      </c>
      <c r="Q26" s="13">
        <v>0</v>
      </c>
      <c r="R26" s="13">
        <v>0</v>
      </c>
      <c r="S26" s="13">
        <v>0</v>
      </c>
      <c r="T26" s="13">
        <v>79</v>
      </c>
      <c r="U26" s="13">
        <v>0</v>
      </c>
      <c r="V26" s="13">
        <v>0</v>
      </c>
      <c r="W26" s="13"/>
      <c r="X26" s="25" t="s">
        <v>158</v>
      </c>
      <c r="Y26" s="25"/>
      <c r="Z26" s="14"/>
      <c r="AA26" s="13">
        <v>1</v>
      </c>
    </row>
    <row r="27" spans="1:27" s="6" customFormat="1" ht="45" x14ac:dyDescent="0.25">
      <c r="A27" s="13">
        <v>18</v>
      </c>
      <c r="B27" s="13" t="s">
        <v>53</v>
      </c>
      <c r="C27" s="13" t="s">
        <v>54</v>
      </c>
      <c r="D27" s="25" t="s">
        <v>70</v>
      </c>
      <c r="E27" s="13" t="s">
        <v>65</v>
      </c>
      <c r="F27" s="25" t="s">
        <v>159</v>
      </c>
      <c r="G27" s="25" t="s">
        <v>160</v>
      </c>
      <c r="H27" s="25" t="s">
        <v>36</v>
      </c>
      <c r="I27" s="13">
        <v>4.7160000000000002</v>
      </c>
      <c r="J27" s="26" t="s">
        <v>70</v>
      </c>
      <c r="K27" s="13">
        <v>0</v>
      </c>
      <c r="L27" s="13">
        <v>0</v>
      </c>
      <c r="M27" s="13">
        <v>1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0</v>
      </c>
      <c r="W27" s="13" t="s">
        <v>67</v>
      </c>
      <c r="X27" s="25" t="s">
        <v>161</v>
      </c>
      <c r="Y27" s="25"/>
      <c r="Z27" s="14"/>
      <c r="AA27" s="13">
        <v>1</v>
      </c>
    </row>
    <row r="28" spans="1:27" s="6" customFormat="1" ht="45" x14ac:dyDescent="0.25">
      <c r="A28" s="13">
        <v>19</v>
      </c>
      <c r="B28" s="13" t="s">
        <v>53</v>
      </c>
      <c r="C28" s="13" t="s">
        <v>54</v>
      </c>
      <c r="D28" s="25" t="s">
        <v>72</v>
      </c>
      <c r="E28" s="13" t="s">
        <v>65</v>
      </c>
      <c r="F28" s="25" t="s">
        <v>162</v>
      </c>
      <c r="G28" s="25" t="s">
        <v>163</v>
      </c>
      <c r="H28" s="25" t="s">
        <v>36</v>
      </c>
      <c r="I28" s="13">
        <v>4.8659999999999997</v>
      </c>
      <c r="J28" s="26" t="s">
        <v>72</v>
      </c>
      <c r="K28" s="13">
        <v>0</v>
      </c>
      <c r="L28" s="13">
        <v>0</v>
      </c>
      <c r="M28" s="13">
        <v>1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1</v>
      </c>
      <c r="V28" s="13">
        <v>0</v>
      </c>
      <c r="W28" s="13" t="s">
        <v>67</v>
      </c>
      <c r="X28" s="25" t="s">
        <v>164</v>
      </c>
      <c r="Y28" s="25"/>
      <c r="Z28" s="14"/>
      <c r="AA28" s="13">
        <v>1</v>
      </c>
    </row>
    <row r="29" spans="1:27" s="6" customFormat="1" ht="45" x14ac:dyDescent="0.25">
      <c r="A29" s="13">
        <v>20</v>
      </c>
      <c r="B29" s="13" t="s">
        <v>53</v>
      </c>
      <c r="C29" s="48" t="s">
        <v>54</v>
      </c>
      <c r="D29" s="49" t="s">
        <v>165</v>
      </c>
      <c r="E29" s="48">
        <v>0.38</v>
      </c>
      <c r="F29" s="25" t="s">
        <v>166</v>
      </c>
      <c r="G29" s="25" t="s">
        <v>167</v>
      </c>
      <c r="H29" s="49" t="s">
        <v>36</v>
      </c>
      <c r="I29" s="48">
        <v>3.9660000000000002</v>
      </c>
      <c r="J29" s="49" t="s">
        <v>168</v>
      </c>
      <c r="K29" s="13">
        <v>0</v>
      </c>
      <c r="L29" s="13">
        <v>0</v>
      </c>
      <c r="M29" s="13">
        <v>1</v>
      </c>
      <c r="N29" s="13">
        <v>0</v>
      </c>
      <c r="O29" s="13">
        <v>0</v>
      </c>
      <c r="P29" s="13">
        <v>1</v>
      </c>
      <c r="Q29" s="13">
        <v>0</v>
      </c>
      <c r="R29" s="13">
        <v>0</v>
      </c>
      <c r="S29" s="13">
        <v>0</v>
      </c>
      <c r="T29" s="13">
        <v>1</v>
      </c>
      <c r="U29" s="13">
        <v>0</v>
      </c>
      <c r="V29" s="13">
        <v>0</v>
      </c>
      <c r="W29" s="13" t="s">
        <v>67</v>
      </c>
      <c r="X29" s="25" t="s">
        <v>169</v>
      </c>
      <c r="Y29" s="25"/>
      <c r="Z29" s="50"/>
      <c r="AA29" s="48">
        <v>1</v>
      </c>
    </row>
    <row r="30" spans="1:27" s="6" customFormat="1" ht="45" x14ac:dyDescent="0.25">
      <c r="A30" s="13">
        <v>21</v>
      </c>
      <c r="B30" s="13" t="s">
        <v>53</v>
      </c>
      <c r="C30" s="48" t="s">
        <v>54</v>
      </c>
      <c r="D30" s="49" t="s">
        <v>170</v>
      </c>
      <c r="E30" s="48">
        <v>0.38</v>
      </c>
      <c r="F30" s="25" t="s">
        <v>171</v>
      </c>
      <c r="G30" s="25" t="s">
        <v>172</v>
      </c>
      <c r="H30" s="49" t="s">
        <v>36</v>
      </c>
      <c r="I30" s="48">
        <v>3.6160000000000001</v>
      </c>
      <c r="J30" s="49" t="s">
        <v>78</v>
      </c>
      <c r="K30" s="13">
        <v>0</v>
      </c>
      <c r="L30" s="13">
        <v>0</v>
      </c>
      <c r="M30" s="13">
        <v>53</v>
      </c>
      <c r="N30" s="13">
        <v>0</v>
      </c>
      <c r="O30" s="13">
        <v>0</v>
      </c>
      <c r="P30" s="13">
        <v>53</v>
      </c>
      <c r="Q30" s="13">
        <v>0</v>
      </c>
      <c r="R30" s="13">
        <v>0</v>
      </c>
      <c r="S30" s="13">
        <v>0</v>
      </c>
      <c r="T30" s="13">
        <v>53</v>
      </c>
      <c r="U30" s="13">
        <v>0</v>
      </c>
      <c r="V30" s="13">
        <v>0</v>
      </c>
      <c r="W30" s="13"/>
      <c r="X30" s="25" t="s">
        <v>173</v>
      </c>
      <c r="Y30" s="25"/>
      <c r="Z30" s="50"/>
      <c r="AA30" s="48">
        <v>1</v>
      </c>
    </row>
    <row r="31" spans="1:27" s="6" customFormat="1" ht="45" x14ac:dyDescent="0.25">
      <c r="A31" s="13">
        <v>22</v>
      </c>
      <c r="B31" s="13" t="s">
        <v>53</v>
      </c>
      <c r="C31" s="13" t="s">
        <v>54</v>
      </c>
      <c r="D31" s="25" t="s">
        <v>174</v>
      </c>
      <c r="E31" s="13" t="s">
        <v>65</v>
      </c>
      <c r="F31" s="25" t="s">
        <v>172</v>
      </c>
      <c r="G31" s="25" t="s">
        <v>175</v>
      </c>
      <c r="H31" s="25" t="s">
        <v>36</v>
      </c>
      <c r="I31" s="13">
        <v>3.6659999999999999</v>
      </c>
      <c r="J31" s="26" t="s">
        <v>174</v>
      </c>
      <c r="K31" s="13">
        <v>0</v>
      </c>
      <c r="L31" s="13">
        <v>0</v>
      </c>
      <c r="M31" s="13">
        <v>2</v>
      </c>
      <c r="N31" s="13">
        <v>0</v>
      </c>
      <c r="O31" s="13">
        <v>0</v>
      </c>
      <c r="P31" s="13">
        <v>2</v>
      </c>
      <c r="Q31" s="13">
        <v>0</v>
      </c>
      <c r="R31" s="13">
        <v>0</v>
      </c>
      <c r="S31" s="13">
        <v>0</v>
      </c>
      <c r="T31" s="13">
        <v>2</v>
      </c>
      <c r="U31" s="13">
        <v>0</v>
      </c>
      <c r="V31" s="13">
        <v>0</v>
      </c>
      <c r="W31" s="13"/>
      <c r="X31" s="25" t="s">
        <v>176</v>
      </c>
      <c r="Y31" s="25"/>
      <c r="Z31" s="14"/>
      <c r="AA31" s="13">
        <v>1</v>
      </c>
    </row>
    <row r="32" spans="1:27" s="6" customFormat="1" ht="60" x14ac:dyDescent="0.25">
      <c r="A32" s="13">
        <v>23</v>
      </c>
      <c r="B32" s="51" t="s">
        <v>53</v>
      </c>
      <c r="C32" s="51" t="s">
        <v>64</v>
      </c>
      <c r="D32" s="51" t="s">
        <v>177</v>
      </c>
      <c r="E32" s="51" t="s">
        <v>178</v>
      </c>
      <c r="F32" s="25" t="s">
        <v>179</v>
      </c>
      <c r="G32" s="25" t="s">
        <v>180</v>
      </c>
      <c r="H32" s="51" t="s">
        <v>36</v>
      </c>
      <c r="I32" s="51">
        <v>6.25</v>
      </c>
      <c r="J32" s="51" t="s">
        <v>181</v>
      </c>
      <c r="K32" s="13">
        <v>0</v>
      </c>
      <c r="L32" s="13">
        <v>0</v>
      </c>
      <c r="M32" s="13">
        <v>1</v>
      </c>
      <c r="N32" s="13">
        <v>0</v>
      </c>
      <c r="O32" s="13">
        <v>0</v>
      </c>
      <c r="P32" s="13">
        <v>1</v>
      </c>
      <c r="Q32" s="13">
        <v>0</v>
      </c>
      <c r="R32" s="13">
        <v>0</v>
      </c>
      <c r="S32" s="13">
        <v>0</v>
      </c>
      <c r="T32" s="13">
        <v>1</v>
      </c>
      <c r="U32" s="13">
        <v>0</v>
      </c>
      <c r="V32" s="13">
        <v>0</v>
      </c>
      <c r="W32" s="13" t="s">
        <v>67</v>
      </c>
      <c r="X32" s="51" t="s">
        <v>182</v>
      </c>
      <c r="Y32" s="51"/>
      <c r="Z32" s="51"/>
      <c r="AA32" s="51">
        <v>1</v>
      </c>
    </row>
    <row r="33" spans="1:27" s="6" customFormat="1" ht="60" x14ac:dyDescent="0.25">
      <c r="A33" s="13">
        <v>24</v>
      </c>
      <c r="B33" s="51" t="s">
        <v>53</v>
      </c>
      <c r="C33" s="51" t="s">
        <v>64</v>
      </c>
      <c r="D33" s="51" t="s">
        <v>177</v>
      </c>
      <c r="E33" s="51" t="s">
        <v>178</v>
      </c>
      <c r="F33" s="25" t="s">
        <v>183</v>
      </c>
      <c r="G33" s="25" t="s">
        <v>184</v>
      </c>
      <c r="H33" s="51" t="s">
        <v>35</v>
      </c>
      <c r="I33" s="51">
        <v>2.4159999999999999</v>
      </c>
      <c r="J33" s="51" t="s">
        <v>181</v>
      </c>
      <c r="K33" s="13">
        <v>0</v>
      </c>
      <c r="L33" s="13">
        <v>0</v>
      </c>
      <c r="M33" s="13">
        <v>1</v>
      </c>
      <c r="N33" s="13">
        <v>0</v>
      </c>
      <c r="O33" s="13">
        <v>0</v>
      </c>
      <c r="P33" s="13">
        <v>1</v>
      </c>
      <c r="Q33" s="13">
        <v>0</v>
      </c>
      <c r="R33" s="13">
        <v>0</v>
      </c>
      <c r="S33" s="13">
        <v>0</v>
      </c>
      <c r="T33" s="13">
        <v>1</v>
      </c>
      <c r="U33" s="13">
        <v>0</v>
      </c>
      <c r="V33" s="13">
        <v>0</v>
      </c>
      <c r="W33" s="13" t="s">
        <v>67</v>
      </c>
      <c r="X33" s="51" t="s">
        <v>185</v>
      </c>
      <c r="Y33" s="52" t="s">
        <v>186</v>
      </c>
      <c r="Z33" s="52"/>
      <c r="AA33" s="51">
        <v>0</v>
      </c>
    </row>
    <row r="34" spans="1:27" s="6" customFormat="1" ht="45" x14ac:dyDescent="0.25">
      <c r="A34" s="13">
        <v>25</v>
      </c>
      <c r="B34" s="22" t="s">
        <v>53</v>
      </c>
      <c r="C34" s="22" t="s">
        <v>54</v>
      </c>
      <c r="D34" s="22" t="s">
        <v>187</v>
      </c>
      <c r="E34" s="22" t="s">
        <v>69</v>
      </c>
      <c r="F34" s="22" t="s">
        <v>188</v>
      </c>
      <c r="G34" s="22" t="s">
        <v>189</v>
      </c>
      <c r="H34" s="22" t="s">
        <v>35</v>
      </c>
      <c r="I34" s="22">
        <v>18.8</v>
      </c>
      <c r="J34" s="47" t="s">
        <v>187</v>
      </c>
      <c r="K34" s="22">
        <v>0</v>
      </c>
      <c r="L34" s="22">
        <v>0</v>
      </c>
      <c r="M34" s="22">
        <v>4</v>
      </c>
      <c r="N34" s="22">
        <v>0</v>
      </c>
      <c r="O34" s="22">
        <v>0</v>
      </c>
      <c r="P34" s="22">
        <v>4</v>
      </c>
      <c r="Q34" s="22">
        <v>0</v>
      </c>
      <c r="R34" s="22">
        <v>0</v>
      </c>
      <c r="S34" s="22">
        <v>0</v>
      </c>
      <c r="T34" s="22">
        <v>4</v>
      </c>
      <c r="U34" s="22">
        <v>0</v>
      </c>
      <c r="V34" s="13">
        <v>10</v>
      </c>
      <c r="W34" s="22"/>
      <c r="X34" s="23" t="s">
        <v>190</v>
      </c>
      <c r="Y34" s="22" t="s">
        <v>75</v>
      </c>
      <c r="Z34" s="24" t="s">
        <v>191</v>
      </c>
      <c r="AA34" s="22">
        <v>1</v>
      </c>
    </row>
    <row r="35" spans="1:27" s="6" customFormat="1" ht="45" x14ac:dyDescent="0.25">
      <c r="A35" s="13">
        <v>26</v>
      </c>
      <c r="B35" s="22" t="s">
        <v>53</v>
      </c>
      <c r="C35" s="22" t="s">
        <v>54</v>
      </c>
      <c r="D35" s="22" t="s">
        <v>74</v>
      </c>
      <c r="E35" s="22" t="s">
        <v>192</v>
      </c>
      <c r="F35" s="22" t="s">
        <v>193</v>
      </c>
      <c r="G35" s="23" t="s">
        <v>194</v>
      </c>
      <c r="H35" s="23" t="s">
        <v>35</v>
      </c>
      <c r="I35" s="22">
        <v>2.4660000000000002</v>
      </c>
      <c r="J35" s="47" t="s">
        <v>74</v>
      </c>
      <c r="K35" s="22">
        <v>0</v>
      </c>
      <c r="L35" s="22">
        <v>0</v>
      </c>
      <c r="M35" s="22">
        <v>3</v>
      </c>
      <c r="N35" s="22">
        <v>0</v>
      </c>
      <c r="O35" s="22">
        <v>0</v>
      </c>
      <c r="P35" s="22">
        <v>3</v>
      </c>
      <c r="Q35" s="22">
        <v>0</v>
      </c>
      <c r="R35" s="22">
        <v>0</v>
      </c>
      <c r="S35" s="22">
        <v>0</v>
      </c>
      <c r="T35" s="22">
        <v>3</v>
      </c>
      <c r="U35" s="22">
        <v>0</v>
      </c>
      <c r="V35" s="13">
        <v>15</v>
      </c>
      <c r="W35" s="22"/>
      <c r="X35" s="23" t="s">
        <v>195</v>
      </c>
      <c r="Y35" s="13" t="s">
        <v>75</v>
      </c>
      <c r="Z35" s="13" t="s">
        <v>154</v>
      </c>
      <c r="AA35" s="22">
        <v>1</v>
      </c>
    </row>
    <row r="36" spans="1:27" s="6" customFormat="1" ht="45" x14ac:dyDescent="0.25">
      <c r="A36" s="13">
        <v>27</v>
      </c>
      <c r="B36" s="22" t="s">
        <v>53</v>
      </c>
      <c r="C36" s="22" t="s">
        <v>54</v>
      </c>
      <c r="D36" s="23" t="s">
        <v>187</v>
      </c>
      <c r="E36" s="22" t="s">
        <v>69</v>
      </c>
      <c r="F36" s="23" t="s">
        <v>196</v>
      </c>
      <c r="G36" s="23" t="s">
        <v>197</v>
      </c>
      <c r="H36" s="23" t="s">
        <v>36</v>
      </c>
      <c r="I36" s="22">
        <v>1.4</v>
      </c>
      <c r="J36" s="47" t="s">
        <v>187</v>
      </c>
      <c r="K36" s="22">
        <v>0</v>
      </c>
      <c r="L36" s="22">
        <v>0</v>
      </c>
      <c r="M36" s="22">
        <v>4</v>
      </c>
      <c r="N36" s="22">
        <v>0</v>
      </c>
      <c r="O36" s="22">
        <v>0</v>
      </c>
      <c r="P36" s="22">
        <v>4</v>
      </c>
      <c r="Q36" s="22">
        <v>0</v>
      </c>
      <c r="R36" s="22">
        <v>0</v>
      </c>
      <c r="S36" s="22">
        <v>0</v>
      </c>
      <c r="T36" s="22">
        <v>4</v>
      </c>
      <c r="U36" s="22">
        <v>0</v>
      </c>
      <c r="V36" s="13">
        <v>10</v>
      </c>
      <c r="W36" s="22"/>
      <c r="X36" s="25" t="s">
        <v>198</v>
      </c>
      <c r="Y36" s="13"/>
      <c r="Z36" s="13"/>
      <c r="AA36" s="22">
        <v>1</v>
      </c>
    </row>
    <row r="37" spans="1:27" s="6" customFormat="1" ht="45" x14ac:dyDescent="0.25">
      <c r="A37" s="13">
        <v>28</v>
      </c>
      <c r="B37" s="13" t="s">
        <v>53</v>
      </c>
      <c r="C37" s="13" t="s">
        <v>54</v>
      </c>
      <c r="D37" s="25" t="s">
        <v>199</v>
      </c>
      <c r="E37" s="13" t="s">
        <v>192</v>
      </c>
      <c r="F37" s="25" t="s">
        <v>200</v>
      </c>
      <c r="G37" s="25" t="s">
        <v>201</v>
      </c>
      <c r="H37" s="13" t="s">
        <v>36</v>
      </c>
      <c r="I37" s="13">
        <v>2.08</v>
      </c>
      <c r="J37" s="25" t="s">
        <v>202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3">
        <v>1</v>
      </c>
      <c r="Q37" s="13">
        <v>0</v>
      </c>
      <c r="R37" s="13">
        <v>0</v>
      </c>
      <c r="S37" s="13">
        <v>0</v>
      </c>
      <c r="T37" s="13">
        <v>1</v>
      </c>
      <c r="U37" s="13">
        <v>0</v>
      </c>
      <c r="V37" s="13">
        <v>15</v>
      </c>
      <c r="W37" s="13"/>
      <c r="X37" s="25" t="s">
        <v>203</v>
      </c>
      <c r="Y37" s="13"/>
      <c r="Z37" s="13"/>
      <c r="AA37" s="13">
        <v>1</v>
      </c>
    </row>
    <row r="38" spans="1:27" s="6" customFormat="1" ht="45" x14ac:dyDescent="0.25">
      <c r="A38" s="13">
        <v>29</v>
      </c>
      <c r="B38" s="13" t="s">
        <v>53</v>
      </c>
      <c r="C38" s="13" t="s">
        <v>54</v>
      </c>
      <c r="D38" s="13" t="s">
        <v>73</v>
      </c>
      <c r="E38" s="13" t="s">
        <v>192</v>
      </c>
      <c r="F38" s="13" t="s">
        <v>204</v>
      </c>
      <c r="G38" s="25" t="s">
        <v>205</v>
      </c>
      <c r="H38" s="23" t="s">
        <v>35</v>
      </c>
      <c r="I38" s="13">
        <v>2.7160000000000002</v>
      </c>
      <c r="J38" s="26" t="s">
        <v>73</v>
      </c>
      <c r="K38" s="22">
        <v>0</v>
      </c>
      <c r="L38" s="22">
        <v>0</v>
      </c>
      <c r="M38" s="22">
        <v>63</v>
      </c>
      <c r="N38" s="22">
        <v>0</v>
      </c>
      <c r="O38" s="22">
        <v>0</v>
      </c>
      <c r="P38" s="22">
        <v>63</v>
      </c>
      <c r="Q38" s="22">
        <v>0</v>
      </c>
      <c r="R38" s="22">
        <v>0</v>
      </c>
      <c r="S38" s="22">
        <v>0</v>
      </c>
      <c r="T38" s="22">
        <v>63</v>
      </c>
      <c r="U38" s="22">
        <v>0</v>
      </c>
      <c r="V38" s="13">
        <v>80</v>
      </c>
      <c r="W38" s="13"/>
      <c r="X38" s="23" t="s">
        <v>206</v>
      </c>
      <c r="Y38" s="25" t="s">
        <v>75</v>
      </c>
      <c r="Z38" s="14" t="s">
        <v>63</v>
      </c>
      <c r="AA38" s="13">
        <v>1</v>
      </c>
    </row>
    <row r="39" spans="1:27" s="6" customFormat="1" ht="60" x14ac:dyDescent="0.25">
      <c r="A39" s="13">
        <v>30</v>
      </c>
      <c r="B39" s="13" t="s">
        <v>53</v>
      </c>
      <c r="C39" s="13" t="s">
        <v>54</v>
      </c>
      <c r="D39" s="25" t="s">
        <v>207</v>
      </c>
      <c r="E39" s="13" t="s">
        <v>192</v>
      </c>
      <c r="F39" s="25" t="s">
        <v>208</v>
      </c>
      <c r="G39" s="25" t="s">
        <v>209</v>
      </c>
      <c r="H39" s="13" t="s">
        <v>36</v>
      </c>
      <c r="I39" s="13">
        <v>2.5830000000000002</v>
      </c>
      <c r="J39" s="25" t="s">
        <v>210</v>
      </c>
      <c r="K39" s="13">
        <v>0</v>
      </c>
      <c r="L39" s="13">
        <v>0</v>
      </c>
      <c r="M39" s="13">
        <v>1</v>
      </c>
      <c r="N39" s="13">
        <v>0</v>
      </c>
      <c r="O39" s="13">
        <v>0</v>
      </c>
      <c r="P39" s="13">
        <v>1</v>
      </c>
      <c r="Q39" s="13">
        <v>0</v>
      </c>
      <c r="R39" s="13">
        <v>0</v>
      </c>
      <c r="S39" s="13">
        <v>0</v>
      </c>
      <c r="T39" s="13">
        <v>1</v>
      </c>
      <c r="U39" s="13">
        <v>0</v>
      </c>
      <c r="V39" s="13">
        <v>26</v>
      </c>
      <c r="W39" s="13"/>
      <c r="X39" s="25" t="s">
        <v>211</v>
      </c>
      <c r="Y39" s="13"/>
      <c r="Z39" s="13"/>
      <c r="AA39" s="13">
        <v>1</v>
      </c>
    </row>
    <row r="40" spans="1:27" s="6" customFormat="1" ht="60" x14ac:dyDescent="0.25">
      <c r="A40" s="13">
        <v>31</v>
      </c>
      <c r="B40" s="13" t="s">
        <v>53</v>
      </c>
      <c r="C40" s="13" t="s">
        <v>54</v>
      </c>
      <c r="D40" s="25" t="s">
        <v>207</v>
      </c>
      <c r="E40" s="13" t="s">
        <v>192</v>
      </c>
      <c r="F40" s="25" t="s">
        <v>212</v>
      </c>
      <c r="G40" s="25" t="s">
        <v>213</v>
      </c>
      <c r="H40" s="13" t="s">
        <v>36</v>
      </c>
      <c r="I40" s="13">
        <v>0.41599999999999998</v>
      </c>
      <c r="J40" s="25" t="s">
        <v>210</v>
      </c>
      <c r="K40" s="13">
        <v>0</v>
      </c>
      <c r="L40" s="13">
        <v>0</v>
      </c>
      <c r="M40" s="13">
        <v>1</v>
      </c>
      <c r="N40" s="13">
        <v>0</v>
      </c>
      <c r="O40" s="13">
        <v>0</v>
      </c>
      <c r="P40" s="13">
        <v>1</v>
      </c>
      <c r="Q40" s="13">
        <v>0</v>
      </c>
      <c r="R40" s="13">
        <v>0</v>
      </c>
      <c r="S40" s="13">
        <v>0</v>
      </c>
      <c r="T40" s="13">
        <v>1</v>
      </c>
      <c r="U40" s="13">
        <v>0</v>
      </c>
      <c r="V40" s="13">
        <v>26</v>
      </c>
      <c r="W40" s="13"/>
      <c r="X40" s="25" t="s">
        <v>214</v>
      </c>
      <c r="Y40" s="13"/>
      <c r="Z40" s="13"/>
      <c r="AA40" s="13">
        <v>1</v>
      </c>
    </row>
    <row r="41" spans="1:27" ht="60" x14ac:dyDescent="0.25">
      <c r="A41" s="13">
        <v>32</v>
      </c>
      <c r="B41" s="13" t="s">
        <v>53</v>
      </c>
      <c r="C41" s="13" t="s">
        <v>64</v>
      </c>
      <c r="D41" s="13" t="s">
        <v>215</v>
      </c>
      <c r="E41" s="13" t="s">
        <v>69</v>
      </c>
      <c r="F41" s="13" t="s">
        <v>216</v>
      </c>
      <c r="G41" s="25" t="s">
        <v>217</v>
      </c>
      <c r="H41" s="13" t="s">
        <v>35</v>
      </c>
      <c r="I41" s="13">
        <v>1.333</v>
      </c>
      <c r="J41" s="26" t="s">
        <v>218</v>
      </c>
      <c r="K41" s="13">
        <v>0</v>
      </c>
      <c r="L41" s="13">
        <v>0</v>
      </c>
      <c r="M41" s="13">
        <v>46</v>
      </c>
      <c r="N41" s="13">
        <v>0</v>
      </c>
      <c r="O41" s="13">
        <v>0</v>
      </c>
      <c r="P41" s="13">
        <v>46</v>
      </c>
      <c r="Q41" s="13">
        <v>0</v>
      </c>
      <c r="R41" s="13">
        <v>0</v>
      </c>
      <c r="S41" s="13">
        <v>18</v>
      </c>
      <c r="T41" s="13">
        <v>28</v>
      </c>
      <c r="U41" s="13">
        <v>0</v>
      </c>
      <c r="V41" s="13">
        <v>240</v>
      </c>
      <c r="W41" s="13"/>
      <c r="X41" s="23" t="s">
        <v>219</v>
      </c>
      <c r="Y41" s="25" t="s">
        <v>75</v>
      </c>
      <c r="Z41" s="14" t="s">
        <v>220</v>
      </c>
      <c r="AA41" s="13">
        <v>1</v>
      </c>
    </row>
    <row r="42" spans="1:27" ht="75" x14ac:dyDescent="0.25">
      <c r="A42" s="13">
        <v>33</v>
      </c>
      <c r="B42" s="13" t="s">
        <v>53</v>
      </c>
      <c r="C42" s="13" t="s">
        <v>64</v>
      </c>
      <c r="D42" s="13" t="s">
        <v>221</v>
      </c>
      <c r="E42" s="13" t="s">
        <v>178</v>
      </c>
      <c r="F42" s="13" t="s">
        <v>222</v>
      </c>
      <c r="G42" s="25" t="s">
        <v>223</v>
      </c>
      <c r="H42" s="25" t="s">
        <v>35</v>
      </c>
      <c r="I42" s="13">
        <v>0.68300000000000005</v>
      </c>
      <c r="J42" s="25" t="s">
        <v>66</v>
      </c>
      <c r="K42" s="13">
        <v>0</v>
      </c>
      <c r="L42" s="13">
        <v>0</v>
      </c>
      <c r="M42" s="13">
        <v>8</v>
      </c>
      <c r="N42" s="13">
        <v>0</v>
      </c>
      <c r="O42" s="13">
        <v>0</v>
      </c>
      <c r="P42" s="13">
        <v>8</v>
      </c>
      <c r="Q42" s="13">
        <v>0</v>
      </c>
      <c r="R42" s="13">
        <v>0</v>
      </c>
      <c r="S42" s="13">
        <v>0</v>
      </c>
      <c r="T42" s="13">
        <v>8</v>
      </c>
      <c r="U42" s="13">
        <v>0</v>
      </c>
      <c r="V42" s="13">
        <v>0</v>
      </c>
      <c r="W42" s="13"/>
      <c r="X42" s="23" t="s">
        <v>224</v>
      </c>
      <c r="Y42" s="25" t="s">
        <v>68</v>
      </c>
      <c r="Z42" s="13"/>
      <c r="AA42" s="13">
        <v>0</v>
      </c>
    </row>
    <row r="43" spans="1:27" ht="75" x14ac:dyDescent="0.25">
      <c r="A43" s="13">
        <v>34</v>
      </c>
      <c r="B43" s="22" t="s">
        <v>53</v>
      </c>
      <c r="C43" s="22" t="s">
        <v>64</v>
      </c>
      <c r="D43" s="22" t="s">
        <v>221</v>
      </c>
      <c r="E43" s="22" t="s">
        <v>178</v>
      </c>
      <c r="F43" s="23" t="s">
        <v>225</v>
      </c>
      <c r="G43" s="23" t="s">
        <v>226</v>
      </c>
      <c r="H43" s="23" t="s">
        <v>35</v>
      </c>
      <c r="I43" s="22">
        <v>1.133</v>
      </c>
      <c r="J43" s="23" t="s">
        <v>66</v>
      </c>
      <c r="K43" s="22">
        <v>0</v>
      </c>
      <c r="L43" s="22">
        <v>0</v>
      </c>
      <c r="M43" s="22">
        <v>8</v>
      </c>
      <c r="N43" s="22">
        <v>0</v>
      </c>
      <c r="O43" s="22">
        <v>0</v>
      </c>
      <c r="P43" s="22">
        <v>8</v>
      </c>
      <c r="Q43" s="22">
        <v>0</v>
      </c>
      <c r="R43" s="22">
        <v>0</v>
      </c>
      <c r="S43" s="22">
        <v>0</v>
      </c>
      <c r="T43" s="22">
        <v>8</v>
      </c>
      <c r="U43" s="22">
        <v>0</v>
      </c>
      <c r="V43" s="13">
        <v>0</v>
      </c>
      <c r="W43" s="22"/>
      <c r="X43" s="23" t="s">
        <v>227</v>
      </c>
      <c r="Y43" s="23" t="s">
        <v>68</v>
      </c>
      <c r="Z43" s="22"/>
      <c r="AA43" s="22">
        <v>0</v>
      </c>
    </row>
    <row r="44" spans="1:27" ht="45" x14ac:dyDescent="0.25">
      <c r="A44" s="13">
        <v>35</v>
      </c>
      <c r="B44" s="22" t="s">
        <v>53</v>
      </c>
      <c r="C44" s="13" t="s">
        <v>64</v>
      </c>
      <c r="D44" s="25" t="s">
        <v>228</v>
      </c>
      <c r="E44" s="13" t="s">
        <v>69</v>
      </c>
      <c r="F44" s="23" t="s">
        <v>229</v>
      </c>
      <c r="G44" s="23" t="s">
        <v>230</v>
      </c>
      <c r="H44" s="23" t="s">
        <v>36</v>
      </c>
      <c r="I44" s="22">
        <v>0.61599999999999999</v>
      </c>
      <c r="J44" s="47" t="s">
        <v>71</v>
      </c>
      <c r="K44" s="22">
        <v>0</v>
      </c>
      <c r="L44" s="22">
        <v>0</v>
      </c>
      <c r="M44" s="22">
        <v>7</v>
      </c>
      <c r="N44" s="22">
        <v>0</v>
      </c>
      <c r="O44" s="22">
        <v>0</v>
      </c>
      <c r="P44" s="22">
        <v>7</v>
      </c>
      <c r="Q44" s="22">
        <v>0</v>
      </c>
      <c r="R44" s="22">
        <v>0</v>
      </c>
      <c r="S44" s="22">
        <v>0</v>
      </c>
      <c r="T44" s="22">
        <v>7</v>
      </c>
      <c r="U44" s="22">
        <v>0</v>
      </c>
      <c r="V44" s="13">
        <v>120</v>
      </c>
      <c r="W44" s="22"/>
      <c r="X44" s="25" t="s">
        <v>231</v>
      </c>
      <c r="Y44" s="13"/>
      <c r="Z44" s="13"/>
      <c r="AA44" s="22">
        <v>1</v>
      </c>
    </row>
    <row r="45" spans="1:27" ht="45" x14ac:dyDescent="0.25">
      <c r="A45" s="13">
        <v>36</v>
      </c>
      <c r="B45" s="22" t="s">
        <v>53</v>
      </c>
      <c r="C45" s="13" t="s">
        <v>64</v>
      </c>
      <c r="D45" s="25" t="s">
        <v>76</v>
      </c>
      <c r="E45" s="13" t="s">
        <v>69</v>
      </c>
      <c r="F45" s="23" t="s">
        <v>232</v>
      </c>
      <c r="G45" s="23" t="s">
        <v>233</v>
      </c>
      <c r="H45" s="23" t="s">
        <v>36</v>
      </c>
      <c r="I45" s="22">
        <v>0.58299999999999996</v>
      </c>
      <c r="J45" s="47" t="s">
        <v>77</v>
      </c>
      <c r="K45" s="22">
        <v>0</v>
      </c>
      <c r="L45" s="22">
        <v>0</v>
      </c>
      <c r="M45" s="13">
        <v>152</v>
      </c>
      <c r="N45" s="13">
        <v>0</v>
      </c>
      <c r="O45" s="13">
        <v>0</v>
      </c>
      <c r="P45" s="13">
        <v>152</v>
      </c>
      <c r="Q45" s="13">
        <v>0</v>
      </c>
      <c r="R45" s="13">
        <v>0</v>
      </c>
      <c r="S45" s="13">
        <v>2</v>
      </c>
      <c r="T45" s="13">
        <v>150</v>
      </c>
      <c r="U45" s="22">
        <v>0</v>
      </c>
      <c r="V45" s="13">
        <v>160</v>
      </c>
      <c r="W45" s="22"/>
      <c r="X45" s="25" t="s">
        <v>234</v>
      </c>
      <c r="Y45" s="13"/>
      <c r="Z45" s="13"/>
      <c r="AA45" s="22">
        <v>1</v>
      </c>
    </row>
    <row r="46" spans="1:27" ht="45" x14ac:dyDescent="0.25">
      <c r="A46" s="13">
        <v>37</v>
      </c>
      <c r="B46" s="22" t="s">
        <v>53</v>
      </c>
      <c r="C46" s="13" t="s">
        <v>54</v>
      </c>
      <c r="D46" s="25" t="s">
        <v>187</v>
      </c>
      <c r="E46" s="13" t="s">
        <v>69</v>
      </c>
      <c r="F46" s="23" t="s">
        <v>235</v>
      </c>
      <c r="G46" s="23" t="s">
        <v>236</v>
      </c>
      <c r="H46" s="23" t="s">
        <v>36</v>
      </c>
      <c r="I46" s="22">
        <v>1.833</v>
      </c>
      <c r="J46" s="47" t="s">
        <v>187</v>
      </c>
      <c r="K46" s="22">
        <v>0</v>
      </c>
      <c r="L46" s="22">
        <v>0</v>
      </c>
      <c r="M46" s="22">
        <v>4</v>
      </c>
      <c r="N46" s="22">
        <v>0</v>
      </c>
      <c r="O46" s="22">
        <v>0</v>
      </c>
      <c r="P46" s="22">
        <v>4</v>
      </c>
      <c r="Q46" s="22">
        <v>0</v>
      </c>
      <c r="R46" s="22">
        <v>0</v>
      </c>
      <c r="S46" s="22">
        <v>0</v>
      </c>
      <c r="T46" s="22">
        <v>4</v>
      </c>
      <c r="U46" s="22">
        <v>0</v>
      </c>
      <c r="V46" s="13">
        <v>10</v>
      </c>
      <c r="W46" s="22"/>
      <c r="X46" s="25" t="s">
        <v>237</v>
      </c>
      <c r="Y46" s="13"/>
      <c r="Z46" s="13"/>
      <c r="AA46" s="22">
        <v>1</v>
      </c>
    </row>
    <row r="47" spans="1:27" ht="45" x14ac:dyDescent="0.25">
      <c r="A47" s="13">
        <v>38</v>
      </c>
      <c r="B47" s="22" t="s">
        <v>53</v>
      </c>
      <c r="C47" s="13" t="s">
        <v>64</v>
      </c>
      <c r="D47" s="25" t="s">
        <v>228</v>
      </c>
      <c r="E47" s="13" t="s">
        <v>69</v>
      </c>
      <c r="F47" s="23" t="s">
        <v>238</v>
      </c>
      <c r="G47" s="23" t="s">
        <v>239</v>
      </c>
      <c r="H47" s="23" t="s">
        <v>36</v>
      </c>
      <c r="I47" s="22">
        <v>0.25</v>
      </c>
      <c r="J47" s="47" t="s">
        <v>71</v>
      </c>
      <c r="K47" s="22">
        <v>0</v>
      </c>
      <c r="L47" s="22">
        <v>0</v>
      </c>
      <c r="M47" s="22">
        <v>7</v>
      </c>
      <c r="N47" s="22">
        <v>0</v>
      </c>
      <c r="O47" s="22">
        <v>0</v>
      </c>
      <c r="P47" s="22">
        <v>7</v>
      </c>
      <c r="Q47" s="22">
        <v>0</v>
      </c>
      <c r="R47" s="22">
        <v>0</v>
      </c>
      <c r="S47" s="22">
        <v>0</v>
      </c>
      <c r="T47" s="22">
        <v>7</v>
      </c>
      <c r="U47" s="22">
        <v>0</v>
      </c>
      <c r="V47" s="13">
        <v>120</v>
      </c>
      <c r="W47" s="22"/>
      <c r="X47" s="25" t="s">
        <v>240</v>
      </c>
      <c r="Y47" s="13"/>
      <c r="Z47" s="13"/>
      <c r="AA47" s="22">
        <v>1</v>
      </c>
    </row>
    <row r="48" spans="1:27" ht="45" x14ac:dyDescent="0.25">
      <c r="A48" s="13">
        <v>39</v>
      </c>
      <c r="B48" s="22" t="s">
        <v>53</v>
      </c>
      <c r="C48" s="13" t="s">
        <v>64</v>
      </c>
      <c r="D48" s="25" t="s">
        <v>76</v>
      </c>
      <c r="E48" s="13" t="s">
        <v>69</v>
      </c>
      <c r="F48" s="23" t="s">
        <v>241</v>
      </c>
      <c r="G48" s="23" t="s">
        <v>242</v>
      </c>
      <c r="H48" s="23" t="s">
        <v>36</v>
      </c>
      <c r="I48" s="22">
        <v>0.15</v>
      </c>
      <c r="J48" s="47" t="s">
        <v>77</v>
      </c>
      <c r="K48" s="22">
        <v>0</v>
      </c>
      <c r="L48" s="22">
        <v>0</v>
      </c>
      <c r="M48" s="13">
        <v>152</v>
      </c>
      <c r="N48" s="13">
        <v>0</v>
      </c>
      <c r="O48" s="13">
        <v>0</v>
      </c>
      <c r="P48" s="13">
        <v>152</v>
      </c>
      <c r="Q48" s="13">
        <v>0</v>
      </c>
      <c r="R48" s="13">
        <v>0</v>
      </c>
      <c r="S48" s="13">
        <v>2</v>
      </c>
      <c r="T48" s="13">
        <v>150</v>
      </c>
      <c r="U48" s="22">
        <v>0</v>
      </c>
      <c r="V48" s="22">
        <v>160</v>
      </c>
      <c r="W48" s="22"/>
      <c r="X48" s="25" t="s">
        <v>243</v>
      </c>
      <c r="Y48" s="13"/>
      <c r="Z48" s="13"/>
      <c r="AA48" s="22">
        <v>1</v>
      </c>
    </row>
    <row r="49" spans="1:27" x14ac:dyDescent="0.25">
      <c r="A49" s="13"/>
      <c r="B49" s="13"/>
      <c r="C49" s="25"/>
      <c r="D49" s="25"/>
      <c r="E49" s="13"/>
      <c r="F49" s="25"/>
      <c r="G49" s="25"/>
      <c r="H49" s="25"/>
      <c r="I49" s="13"/>
      <c r="J49" s="26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25"/>
      <c r="Y49" s="25"/>
      <c r="Z49" s="14"/>
      <c r="AA49" s="13"/>
    </row>
    <row r="50" spans="1:27" x14ac:dyDescent="0.25">
      <c r="A50" s="13"/>
      <c r="B50" s="13"/>
      <c r="C50" s="13"/>
      <c r="D50" s="25"/>
      <c r="E50" s="13"/>
      <c r="F50" s="25"/>
      <c r="G50" s="25"/>
      <c r="H50" s="25"/>
      <c r="I50" s="13"/>
      <c r="J50" s="26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25"/>
      <c r="Y50" s="25"/>
      <c r="Z50" s="14"/>
      <c r="AA50" s="13"/>
    </row>
    <row r="51" spans="1:2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0"/>
      <c r="Z51" s="20"/>
      <c r="AA51" s="1"/>
    </row>
    <row r="52" spans="1:27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thickBo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32.25" customHeight="1" thickBot="1" x14ac:dyDescent="0.3">
      <c r="A54" s="41" t="s">
        <v>48</v>
      </c>
      <c r="B54" s="42"/>
      <c r="C54" s="42"/>
      <c r="D54" s="42"/>
      <c r="E54" s="42"/>
      <c r="F54" s="42"/>
      <c r="G54" s="43"/>
      <c r="H54" s="4" t="s">
        <v>49</v>
      </c>
      <c r="I54" s="5">
        <f>SUM(I10:I50)</f>
        <v>116.13159999999999</v>
      </c>
      <c r="J54" s="4" t="s">
        <v>55</v>
      </c>
      <c r="K54" s="5" t="s">
        <v>55</v>
      </c>
      <c r="L54" s="5" t="s">
        <v>55</v>
      </c>
      <c r="M54" s="5">
        <f t="shared" ref="M54:V54" si="0">SUM(M10:M50)</f>
        <v>753</v>
      </c>
      <c r="N54" s="5">
        <f t="shared" si="0"/>
        <v>0</v>
      </c>
      <c r="O54" s="5">
        <f t="shared" si="0"/>
        <v>0</v>
      </c>
      <c r="P54" s="5">
        <f t="shared" si="0"/>
        <v>746</v>
      </c>
      <c r="Q54" s="5">
        <f t="shared" si="0"/>
        <v>0</v>
      </c>
      <c r="R54" s="5">
        <f t="shared" si="0"/>
        <v>0</v>
      </c>
      <c r="S54" s="5">
        <f t="shared" si="0"/>
        <v>22</v>
      </c>
      <c r="T54" s="5">
        <f t="shared" si="0"/>
        <v>724</v>
      </c>
      <c r="U54" s="5">
        <f t="shared" si="0"/>
        <v>7</v>
      </c>
      <c r="V54" s="5">
        <f t="shared" si="0"/>
        <v>992</v>
      </c>
      <c r="W54" s="18"/>
      <c r="X54" s="5" t="s">
        <v>55</v>
      </c>
      <c r="Y54" s="5" t="s">
        <v>55</v>
      </c>
      <c r="Z54" s="5" t="s">
        <v>55</v>
      </c>
      <c r="AA54" s="5" t="s">
        <v>60</v>
      </c>
    </row>
    <row r="55" spans="1:27" ht="15.75" thickBot="1" x14ac:dyDescent="0.3">
      <c r="A55" s="41" t="s">
        <v>56</v>
      </c>
      <c r="B55" s="42"/>
      <c r="C55" s="42"/>
      <c r="D55" s="42"/>
      <c r="E55" s="42"/>
      <c r="F55" s="42"/>
      <c r="G55" s="43"/>
      <c r="H55" s="5" t="s">
        <v>36</v>
      </c>
      <c r="I55" s="27">
        <f>SUMIF($H$10:$H$50,"П",I10:I50)</f>
        <v>78.784999999999997</v>
      </c>
      <c r="J55" s="21" t="s">
        <v>55</v>
      </c>
      <c r="K55" s="21" t="s">
        <v>55</v>
      </c>
      <c r="L55" s="21" t="s">
        <v>55</v>
      </c>
      <c r="M55" s="27">
        <f>SUMIF($H$11:$H$50,"П",M10:M50)</f>
        <v>518</v>
      </c>
      <c r="N55" s="27">
        <f t="shared" ref="N55:V55" si="1">SUMIF($H$10:$H$50,"П",N10:N50)</f>
        <v>0</v>
      </c>
      <c r="O55" s="27">
        <f t="shared" si="1"/>
        <v>0</v>
      </c>
      <c r="P55" s="27">
        <f t="shared" si="1"/>
        <v>540</v>
      </c>
      <c r="Q55" s="27">
        <f t="shared" si="1"/>
        <v>0</v>
      </c>
      <c r="R55" s="27">
        <f t="shared" si="1"/>
        <v>0</v>
      </c>
      <c r="S55" s="27">
        <f t="shared" si="1"/>
        <v>4</v>
      </c>
      <c r="T55" s="27">
        <f t="shared" si="1"/>
        <v>536</v>
      </c>
      <c r="U55" s="27">
        <f t="shared" si="1"/>
        <v>7</v>
      </c>
      <c r="V55" s="27">
        <f t="shared" si="1"/>
        <v>647</v>
      </c>
      <c r="W55" s="21"/>
      <c r="X55" s="5" t="s">
        <v>55</v>
      </c>
      <c r="Y55" s="5" t="s">
        <v>55</v>
      </c>
      <c r="Z55" s="5" t="s">
        <v>55</v>
      </c>
      <c r="AA55" s="5">
        <v>0</v>
      </c>
    </row>
    <row r="56" spans="1:27" ht="15.75" thickBot="1" x14ac:dyDescent="0.3">
      <c r="A56" s="41" t="s">
        <v>57</v>
      </c>
      <c r="B56" s="42"/>
      <c r="C56" s="42"/>
      <c r="D56" s="42"/>
      <c r="E56" s="42"/>
      <c r="F56" s="42"/>
      <c r="G56" s="43"/>
      <c r="H56" s="2" t="s">
        <v>50</v>
      </c>
      <c r="I56" s="13">
        <f>SUMIF($H$10:$H$50,"А",I10:I50)</f>
        <v>0</v>
      </c>
      <c r="J56" s="17" t="s">
        <v>55</v>
      </c>
      <c r="K56" s="17" t="s">
        <v>55</v>
      </c>
      <c r="L56" s="17" t="s">
        <v>55</v>
      </c>
      <c r="M56" s="13">
        <f>SUMIF($H$10:$H$50,"А",M10:M50)</f>
        <v>0</v>
      </c>
      <c r="N56" s="13">
        <f>SUMIF($H$10:$H$41,"А",N10:N41)</f>
        <v>0</v>
      </c>
      <c r="O56" s="13">
        <f t="shared" ref="O56:V56" si="2">SUMIF($H$10:$H$50,"А",O10:O50)</f>
        <v>0</v>
      </c>
      <c r="P56" s="13">
        <f t="shared" si="2"/>
        <v>0</v>
      </c>
      <c r="Q56" s="13">
        <f t="shared" si="2"/>
        <v>0</v>
      </c>
      <c r="R56" s="13">
        <f t="shared" si="2"/>
        <v>0</v>
      </c>
      <c r="S56" s="13">
        <f t="shared" si="2"/>
        <v>0</v>
      </c>
      <c r="T56" s="13">
        <f t="shared" si="2"/>
        <v>0</v>
      </c>
      <c r="U56" s="13">
        <f t="shared" si="2"/>
        <v>0</v>
      </c>
      <c r="V56" s="13">
        <f t="shared" si="2"/>
        <v>0</v>
      </c>
      <c r="W56" s="3"/>
      <c r="X56" s="2" t="s">
        <v>55</v>
      </c>
      <c r="Y56" s="2" t="s">
        <v>55</v>
      </c>
      <c r="Z56" s="2" t="s">
        <v>55</v>
      </c>
      <c r="AA56" s="2">
        <v>0</v>
      </c>
    </row>
    <row r="57" spans="1:27" ht="15.75" thickBot="1" x14ac:dyDescent="0.3">
      <c r="A57" s="41" t="s">
        <v>58</v>
      </c>
      <c r="B57" s="42"/>
      <c r="C57" s="42"/>
      <c r="D57" s="42"/>
      <c r="E57" s="42"/>
      <c r="F57" s="42"/>
      <c r="G57" s="43"/>
      <c r="H57" s="2" t="s">
        <v>35</v>
      </c>
      <c r="I57" s="13">
        <f>SUMIF($H$10:$H$50,"В",I10:I50)</f>
        <v>37.346600000000002</v>
      </c>
      <c r="J57" s="15" t="s">
        <v>55</v>
      </c>
      <c r="K57" s="3" t="s">
        <v>55</v>
      </c>
      <c r="L57" s="3" t="s">
        <v>55</v>
      </c>
      <c r="M57" s="13">
        <f t="shared" ref="M57:V57" si="3">SUMIF($H$10:$H$50,"В",M10:M50)</f>
        <v>206</v>
      </c>
      <c r="N57" s="13">
        <f t="shared" si="3"/>
        <v>0</v>
      </c>
      <c r="O57" s="13">
        <f t="shared" si="3"/>
        <v>0</v>
      </c>
      <c r="P57" s="13">
        <f t="shared" si="3"/>
        <v>206</v>
      </c>
      <c r="Q57" s="13">
        <f t="shared" si="3"/>
        <v>0</v>
      </c>
      <c r="R57" s="13">
        <f t="shared" si="3"/>
        <v>0</v>
      </c>
      <c r="S57" s="13">
        <f t="shared" si="3"/>
        <v>18</v>
      </c>
      <c r="T57" s="13">
        <f t="shared" si="3"/>
        <v>188</v>
      </c>
      <c r="U57" s="13">
        <f t="shared" si="3"/>
        <v>0</v>
      </c>
      <c r="V57" s="13">
        <f t="shared" si="3"/>
        <v>345</v>
      </c>
      <c r="W57" s="3"/>
      <c r="X57" s="2" t="s">
        <v>55</v>
      </c>
      <c r="Y57" s="2" t="s">
        <v>55</v>
      </c>
      <c r="Z57" s="2" t="s">
        <v>55</v>
      </c>
      <c r="AA57" s="2">
        <v>1</v>
      </c>
    </row>
    <row r="58" spans="1:27" ht="26.25" customHeight="1" thickBot="1" x14ac:dyDescent="0.3">
      <c r="A58" s="41" t="s">
        <v>59</v>
      </c>
      <c r="B58" s="42"/>
      <c r="C58" s="42"/>
      <c r="D58" s="42"/>
      <c r="E58" s="42"/>
      <c r="F58" s="42"/>
      <c r="G58" s="43"/>
      <c r="H58" s="2" t="s">
        <v>51</v>
      </c>
      <c r="I58" s="28">
        <f>SUMIF($H$10:$H$50,"В1",I10:I50)</f>
        <v>0</v>
      </c>
      <c r="J58" s="3" t="s">
        <v>55</v>
      </c>
      <c r="K58" s="3" t="s">
        <v>55</v>
      </c>
      <c r="L58" s="3" t="s">
        <v>55</v>
      </c>
      <c r="M58" s="28">
        <f ca="1">SUMIF($H$10:$H$50,"В1",M10:M49)</f>
        <v>0</v>
      </c>
      <c r="N58" s="28">
        <f t="shared" ref="N58:V58" si="4">SUMIF($H$10:$H$50,"В1",N10:N50)</f>
        <v>0</v>
      </c>
      <c r="O58" s="28">
        <f t="shared" si="4"/>
        <v>0</v>
      </c>
      <c r="P58" s="28">
        <f t="shared" si="4"/>
        <v>0</v>
      </c>
      <c r="Q58" s="28">
        <f t="shared" si="4"/>
        <v>0</v>
      </c>
      <c r="R58" s="28">
        <f t="shared" si="4"/>
        <v>0</v>
      </c>
      <c r="S58" s="28">
        <f t="shared" si="4"/>
        <v>0</v>
      </c>
      <c r="T58" s="28">
        <f t="shared" si="4"/>
        <v>0</v>
      </c>
      <c r="U58" s="28">
        <f t="shared" si="4"/>
        <v>0</v>
      </c>
      <c r="V58" s="28">
        <f t="shared" si="4"/>
        <v>0</v>
      </c>
      <c r="W58" s="3"/>
      <c r="X58" s="2" t="s">
        <v>55</v>
      </c>
      <c r="Y58" s="2" t="s">
        <v>55</v>
      </c>
      <c r="Z58" s="2" t="s">
        <v>55</v>
      </c>
      <c r="AA58" s="2">
        <v>0</v>
      </c>
    </row>
  </sheetData>
  <mergeCells count="34">
    <mergeCell ref="A58:G58"/>
    <mergeCell ref="Y7:Y8"/>
    <mergeCell ref="Z7:Z8"/>
    <mergeCell ref="A54:G54"/>
    <mergeCell ref="A55:G55"/>
    <mergeCell ref="A56:G56"/>
    <mergeCell ref="A57:G57"/>
    <mergeCell ref="V6:V8"/>
    <mergeCell ref="M7:M8"/>
    <mergeCell ref="N7:P7"/>
    <mergeCell ref="Q7:T7"/>
    <mergeCell ref="U7:U8"/>
    <mergeCell ref="X7:X8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W5:W8"/>
    <mergeCell ref="J6:J8"/>
    <mergeCell ref="K6:K8"/>
    <mergeCell ref="L6:L8"/>
    <mergeCell ref="M6:U6"/>
    <mergeCell ref="U1:V1"/>
    <mergeCell ref="A2:T2"/>
    <mergeCell ref="A3:T3"/>
    <mergeCell ref="A5:I5"/>
    <mergeCell ref="J5: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2 квартал 2022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cp:lastPrinted>2021-02-19T10:18:21Z</cp:lastPrinted>
  <dcterms:created xsi:type="dcterms:W3CDTF">2017-02-13T15:22:59Z</dcterms:created>
  <dcterms:modified xsi:type="dcterms:W3CDTF">2022-07-08T07:09:06Z</dcterms:modified>
</cp:coreProperties>
</file>