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5" yWindow="-105" windowWidth="25815" windowHeight="10425" firstSheet="1" activeTab="1"/>
  </bookViews>
  <sheets>
    <sheet name="Лист2" sheetId="2" state="hidden" r:id="rId1"/>
    <sheet name="3 квартал 2022" sheetId="4" r:id="rId2"/>
  </sheets>
  <definedNames>
    <definedName name="M">Лист2!$B$2:$B$13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3" i="4" l="1"/>
  <c r="V74" i="4"/>
  <c r="V75" i="4"/>
  <c r="V76" i="4"/>
  <c r="V77" i="4"/>
  <c r="U73" i="4"/>
  <c r="U74" i="4"/>
  <c r="U75" i="4"/>
  <c r="U76" i="4"/>
  <c r="U77" i="4"/>
  <c r="T73" i="4"/>
  <c r="T74" i="4"/>
  <c r="T75" i="4"/>
  <c r="T76" i="4"/>
  <c r="T77" i="4"/>
  <c r="S73" i="4"/>
  <c r="S74" i="4"/>
  <c r="S75" i="4"/>
  <c r="S76" i="4"/>
  <c r="S77" i="4"/>
  <c r="R73" i="4"/>
  <c r="R74" i="4"/>
  <c r="R75" i="4"/>
  <c r="R76" i="4"/>
  <c r="R77" i="4"/>
  <c r="Q73" i="4"/>
  <c r="Q74" i="4"/>
  <c r="Q75" i="4"/>
  <c r="Q76" i="4"/>
  <c r="Q77" i="4"/>
  <c r="P73" i="4"/>
  <c r="O73" i="4"/>
  <c r="N73" i="4"/>
  <c r="P77" i="4"/>
  <c r="P76" i="4"/>
  <c r="P75" i="4"/>
  <c r="P74" i="4"/>
  <c r="O77" i="4"/>
  <c r="O76" i="4"/>
  <c r="O75" i="4"/>
  <c r="O74" i="4"/>
  <c r="N77" i="4"/>
  <c r="N76" i="4"/>
  <c r="M75" i="4"/>
  <c r="N74" i="4"/>
  <c r="M77" i="4"/>
  <c r="M76" i="4"/>
  <c r="M74" i="4"/>
  <c r="M73" i="4"/>
  <c r="I77" i="4"/>
  <c r="I76" i="4"/>
  <c r="I75" i="4"/>
  <c r="I74" i="4"/>
  <c r="I73" i="4"/>
  <c r="N75" i="4" l="1"/>
</calcChain>
</file>

<file path=xl/sharedStrings.xml><?xml version="1.0" encoding="utf-8"?>
<sst xmlns="http://schemas.openxmlformats.org/spreadsheetml/2006/main" count="664" uniqueCount="318">
  <si>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</si>
  <si>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</si>
  <si>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</si>
  <si>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</si>
  <si>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</si>
  <si>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</si>
  <si>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</si>
  <si>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</si>
  <si>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</si>
  <si>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</si>
  <si>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</si>
  <si>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</si>
  <si>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</si>
  <si>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</si>
  <si>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</si>
  <si>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</si>
  <si>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</si>
  <si>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</si>
  <si>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</si>
  <si>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</si>
  <si>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</si>
  <si>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</si>
  <si>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</si>
  <si>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</si>
  <si>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</si>
  <si>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</si>
  <si>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</si>
  <si>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</si>
  <si>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</si>
  <si>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</si>
  <si>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</si>
  <si>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</si>
  <si>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</si>
  <si>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</si>
  <si>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</si>
  <si>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</si>
  <si>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</si>
  <si>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</si>
  <si>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</si>
  <si>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</si>
  <si>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</si>
  <si>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</si>
  <si>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</si>
  <si>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</si>
  <si>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</si>
  <si>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</si>
  <si>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</si>
  <si>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</si>
  <si>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</si>
  <si>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</si>
  <si>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</si>
  <si>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</si>
  <si>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</si>
  <si>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ООО «МиассЭнергоСтрой»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</si>
  <si>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</si>
  <si>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</si>
  <si>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</si>
  <si>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</si>
  <si>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</si>
  <si>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</si>
  <si>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</si>
  <si>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</si>
  <si>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</si>
  <si>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4.13</t>
  </si>
  <si>
    <t>КВЛ</t>
  </si>
  <si>
    <t>3.4.9.1</t>
  </si>
  <si>
    <t>10 (10.5)</t>
  </si>
  <si>
    <t>ТП-377п</t>
  </si>
  <si>
    <t>3.4.12.2</t>
  </si>
  <si>
    <t>КВЛ 10 кВ Рощино</t>
  </si>
  <si>
    <t>ТП-328п, ТП-329п</t>
  </si>
  <si>
    <t>КЛ</t>
  </si>
  <si>
    <t>ТП-51</t>
  </si>
  <si>
    <t>ТП-226</t>
  </si>
  <si>
    <t>ТП-87</t>
  </si>
  <si>
    <t>4.12</t>
  </si>
  <si>
    <t>6 (6.3)</t>
  </si>
  <si>
    <t>0.38</t>
  </si>
  <si>
    <t>ВКЛ-10кВ ф. "25" от  ПС 110/10 кВ Ключи</t>
  </si>
  <si>
    <t>4.4</t>
  </si>
  <si>
    <t>КВЛ 10 кВ Кичигино-1</t>
  </si>
  <si>
    <t>ООО "Миассэнергострой</t>
  </si>
  <si>
    <t>ВКЛ-6 кВ ф. "Стройка" от ПС 110/35/10/6 кВ Южноуральская</t>
  </si>
  <si>
    <t>15,21 2022.07.01</t>
  </si>
  <si>
    <t>18,00 2022.07.01</t>
  </si>
  <si>
    <t>ТП-2502, ТП-2504, ТП-2506, ТП-2508</t>
  </si>
  <si>
    <t>21; 08.07.22</t>
  </si>
  <si>
    <t>3.4.10</t>
  </si>
  <si>
    <t>09,45 2022.07.02</t>
  </si>
  <si>
    <t>10,00 2022.07.02</t>
  </si>
  <si>
    <t>50; 02.07.22, 09:45</t>
  </si>
  <si>
    <t>ТП-34 ф.АУЛ</t>
  </si>
  <si>
    <t>09,49 2022.07.04</t>
  </si>
  <si>
    <t>15,00 2022.07.04</t>
  </si>
  <si>
    <t>КВЛ 0,4 кВ ф.АУЛ</t>
  </si>
  <si>
    <t>15; 04.07.22, 09:45</t>
  </si>
  <si>
    <t>09,14 2022.07.05</t>
  </si>
  <si>
    <t>11,33 2022.07.05</t>
  </si>
  <si>
    <t>24; 05.07.22, 09:14</t>
  </si>
  <si>
    <t>ТП-34 ф.Котеджи</t>
  </si>
  <si>
    <t>13,26 2022.07.05</t>
  </si>
  <si>
    <t>17,04 2022.07.05</t>
  </si>
  <si>
    <t>КВЛ 0,4 кВ ф.котеджи</t>
  </si>
  <si>
    <t>32; 05.07.22, 09:14</t>
  </si>
  <si>
    <t>ТП-32 ф.Котеджи</t>
  </si>
  <si>
    <t>09,13 2022.07.06</t>
  </si>
  <si>
    <t>15,10 2022.07.06</t>
  </si>
  <si>
    <t>18; 06.07.22, 09:13</t>
  </si>
  <si>
    <t>09,30 2022.07.06</t>
  </si>
  <si>
    <t>12,16 2022.07.06</t>
  </si>
  <si>
    <t>17; 06.07.22, 09:30</t>
  </si>
  <si>
    <t xml:space="preserve">КЛ-0,4 Нахимова правая сторона от ТП-87 </t>
  </si>
  <si>
    <t>16,20 2022.07.06</t>
  </si>
  <si>
    <t>18,20 2022.07.06</t>
  </si>
  <si>
    <t>22; 08.07.22</t>
  </si>
  <si>
    <t>3.4.8.1</t>
  </si>
  <si>
    <t>ВЛ-6кВ от оп.№83 (ВЛ-6кВ ф."Автотехникум" ПС 35/6кВ "МиЗэнерго" до КТП-160/6/0,4кВ №226</t>
  </si>
  <si>
    <t>19,50 2022.07.07</t>
  </si>
  <si>
    <t>21,08 2022.07.07</t>
  </si>
  <si>
    <t>23; 08.07.22</t>
  </si>
  <si>
    <t>09,08 2022.07.12</t>
  </si>
  <si>
    <t>10,26 2022.07.12</t>
  </si>
  <si>
    <t>ТП-4526</t>
  </si>
  <si>
    <t>12; 12.07.22, 09:08</t>
  </si>
  <si>
    <t>ТП-32 ф.Городок</t>
  </si>
  <si>
    <t>09,39 2022.07.12</t>
  </si>
  <si>
    <t>15,42 2022.07.12</t>
  </si>
  <si>
    <t>КВЛ 0,4 кВ ф.городок</t>
  </si>
  <si>
    <t>17; 12.07.22, 09:39</t>
  </si>
  <si>
    <t>21,00 2022.07.12</t>
  </si>
  <si>
    <t>21,25 2022.07.12</t>
  </si>
  <si>
    <t>24; 15.07.22</t>
  </si>
  <si>
    <t>09,08 2022.07.13</t>
  </si>
  <si>
    <t>16,34 2022.07.13</t>
  </si>
  <si>
    <t>49; 13.07.22, 16:19</t>
  </si>
  <si>
    <t>16,19 2022.07.13</t>
  </si>
  <si>
    <t>16,30 2022.07.13</t>
  </si>
  <si>
    <t>52; 13.07.22, 16:19</t>
  </si>
  <si>
    <t>ТП-23 ф. "12"</t>
  </si>
  <si>
    <t>10,30 2022.07.15</t>
  </si>
  <si>
    <t>11,25 2022.07.15</t>
  </si>
  <si>
    <t>КВЛ 0,4 кВ ф.12</t>
  </si>
  <si>
    <t>28; 15.07.22, 10:30</t>
  </si>
  <si>
    <t>КВЛ-6кВ ф. "Кошкуль-Дачный" от ПС ТРУ 36/6кВ, ТП-131</t>
  </si>
  <si>
    <t>16,45 2022.07.17</t>
  </si>
  <si>
    <t>19,51 2022.07.17</t>
  </si>
  <si>
    <t>ТП-131</t>
  </si>
  <si>
    <t>25; 22.07.22</t>
  </si>
  <si>
    <t>ТП-32</t>
  </si>
  <si>
    <t>14,23 2022.07.19</t>
  </si>
  <si>
    <t>16,36 2022.07.19</t>
  </si>
  <si>
    <t>26; 22.07.22</t>
  </si>
  <si>
    <t>ТП-87, гр. 0,4кВ Нахимова</t>
  </si>
  <si>
    <t>21,14 2022.07.22</t>
  </si>
  <si>
    <t>22,10 2022.07.22</t>
  </si>
  <si>
    <t>КВЛ 0,4 кВ гр.нахимова</t>
  </si>
  <si>
    <t>27; 29.07.22</t>
  </si>
  <si>
    <t>ООО "МЭС" Южноуральский участок</t>
  </si>
  <si>
    <t xml:space="preserve">ТП-4527 </t>
  </si>
  <si>
    <t>09,22 2022.07.28</t>
  </si>
  <si>
    <t>10,35 2022.07.28</t>
  </si>
  <si>
    <t>ТП-4527</t>
  </si>
  <si>
    <t>28; 29.07.22</t>
  </si>
  <si>
    <t xml:space="preserve">ООО "Миассэнергострой" </t>
  </si>
  <si>
    <t>ВЛ</t>
  </si>
  <si>
    <t>ВЛ-6кВ "Стройка" от ПС Южноуральская</t>
  </si>
  <si>
    <t>13,23 2022.07.29</t>
  </si>
  <si>
    <t>15,55 2022.07.29</t>
  </si>
  <si>
    <t>29; 05.08.22</t>
  </si>
  <si>
    <t>4.14</t>
  </si>
  <si>
    <t>ВЛ-6кВ "АЗПБ" от ПС Южноуральская</t>
  </si>
  <si>
    <t>15,20 2022.07.31</t>
  </si>
  <si>
    <t>16,01 2022.07.31</t>
  </si>
  <si>
    <t>ТП-1, ТП-2</t>
  </si>
  <si>
    <t>30; 05.08.22</t>
  </si>
  <si>
    <t>09,15 2022.08.02</t>
  </si>
  <si>
    <t>16,25 2022.08.02</t>
  </si>
  <si>
    <t>1; 02.08.22, 09:15</t>
  </si>
  <si>
    <t>10,12 2022.08.02</t>
  </si>
  <si>
    <t>15,48 2022.08.02</t>
  </si>
  <si>
    <t>КВЛ 0,4 кВ ф.Городок</t>
  </si>
  <si>
    <t>2; 02.08.22, 10:12</t>
  </si>
  <si>
    <t>09,08 2022.08.03</t>
  </si>
  <si>
    <t>16,52 2022.08.03</t>
  </si>
  <si>
    <t>15; 03.08.22, 09:08</t>
  </si>
  <si>
    <t>ТП-4527 ф.КВЛ (ВЛИ)-0,22/0,4кВ Станционная</t>
  </si>
  <si>
    <t>09,25 2022.08.03</t>
  </si>
  <si>
    <t>16,00 2022.08.03</t>
  </si>
  <si>
    <t>КВЛ (ВЛИ)-0,22/0,4кВ Станционная</t>
  </si>
  <si>
    <t>20; 03.08.22, 09:25</t>
  </si>
  <si>
    <t>ООО "Миассэнергострой" Карталинский участок</t>
  </si>
  <si>
    <t>ф.6 ЛЭП-0,4 КВ (воздушная) ТП-49. г. Карталы, от ж/б опоры № 1 около ТП 49 по ул. Ленина, 35 до дер. опоры № 3 около конторы ОРС по ул. Пушкина, до дер. опоры № 7 по ул. Пушкина, 36</t>
  </si>
  <si>
    <t>12,53 2022.08.03</t>
  </si>
  <si>
    <t>14,00 2022.08.03</t>
  </si>
  <si>
    <t>ф.6 ЛЭП-0,4 КВ (воздушная) ТП-49. г. Карталы, от ж/б опоры № 1 около ТП 49 по ул. Ленина, 35 до дер. опоры № 3 около конторы ОРС по ул. Пушкина, до дер. опоры № 7 по ул. Пушкина, 36 от ТП-49</t>
  </si>
  <si>
    <t>31; 10.08.22</t>
  </si>
  <si>
    <t>09,00 2022.08.05</t>
  </si>
  <si>
    <t>15,00 2022.08.05</t>
  </si>
  <si>
    <t>21; 05.08.22, 09:00</t>
  </si>
  <si>
    <t>КВЛ (ВЛИ)-0,4кВ ф.1 ул. Спортивная от ТП-332П</t>
  </si>
  <si>
    <t>11,22 2022.08.06</t>
  </si>
  <si>
    <t>13,08 2022.08.06</t>
  </si>
  <si>
    <t>32; 10.08.22</t>
  </si>
  <si>
    <t>ТП-4527 КВЛ (ВЛИ)-0,22/0,4кВ Станционная</t>
  </si>
  <si>
    <t>09,10 2022.08.09</t>
  </si>
  <si>
    <t>11,10 2022.08.09</t>
  </si>
  <si>
    <t>33; 10.08.22</t>
  </si>
  <si>
    <t>ТП-90 ф.Бр. Кашириных 2Б</t>
  </si>
  <si>
    <t>16,35 2022.08.12</t>
  </si>
  <si>
    <t>17,27 2022.08.12</t>
  </si>
  <si>
    <t>ВЛ 0,4 кВ ф.Бр. Кашириных 2Б</t>
  </si>
  <si>
    <t>34; 19.08.22</t>
  </si>
  <si>
    <t xml:space="preserve">ТП-46 </t>
  </si>
  <si>
    <t>11,07 2022.08.16</t>
  </si>
  <si>
    <t>13,01 2022.08.16</t>
  </si>
  <si>
    <t>8; 16.08.22, 11:07</t>
  </si>
  <si>
    <t>ТП-3516</t>
  </si>
  <si>
    <t>11,43 2022.08.16</t>
  </si>
  <si>
    <t>13,04 2022.08.16</t>
  </si>
  <si>
    <t xml:space="preserve">ТП-3516 </t>
  </si>
  <si>
    <t>12; 16.08.22, 11:43</t>
  </si>
  <si>
    <t>09,20 2022.08.17</t>
  </si>
  <si>
    <t>17,30 2022.08.17</t>
  </si>
  <si>
    <t>52; 17.08.22, 09:20</t>
  </si>
  <si>
    <t>09,15 2022.08.18</t>
  </si>
  <si>
    <t>14,40 2022.08.18</t>
  </si>
  <si>
    <t>18; 18.08.22, 09:15</t>
  </si>
  <si>
    <t>ТП-42</t>
  </si>
  <si>
    <t>11,04 2022.08.18</t>
  </si>
  <si>
    <t>19; 18.08.22,09:15</t>
  </si>
  <si>
    <t>10,40 2022.08.25</t>
  </si>
  <si>
    <t>15,00 2022.08.25</t>
  </si>
  <si>
    <t>36; 25.08.22, 10:40</t>
  </si>
  <si>
    <t>09,25 2022.08.26</t>
  </si>
  <si>
    <t>15,00 2022.08.26</t>
  </si>
  <si>
    <t>23; 26.08.22, 09:25</t>
  </si>
  <si>
    <t>10,00 2022.08.29</t>
  </si>
  <si>
    <t>16,00 2022.08.29</t>
  </si>
  <si>
    <t>3; 29.08.22, 10:00</t>
  </si>
  <si>
    <t>10,00 2022.08.30</t>
  </si>
  <si>
    <t>15,30 2022.08.30</t>
  </si>
  <si>
    <t>28; 30.08.22, 10:00</t>
  </si>
  <si>
    <t>10,50 2022.08.30</t>
  </si>
  <si>
    <t>11,50 2022.08.30</t>
  </si>
  <si>
    <t>29; 30.08.22, 10:50</t>
  </si>
  <si>
    <t>ТП-3517 ф.поселок, котельная</t>
  </si>
  <si>
    <t>13,40 2022.08.30</t>
  </si>
  <si>
    <t>15,47 2022.08.30</t>
  </si>
  <si>
    <t>КВЛ 0,4 кВ ф.поселок, котельная</t>
  </si>
  <si>
    <t>31; 30.08.22, 13:40</t>
  </si>
  <si>
    <t>09,25 2022.08.31</t>
  </si>
  <si>
    <t>15,20 2022.08.31</t>
  </si>
  <si>
    <t>45; 31.08.22, 09:25</t>
  </si>
  <si>
    <t>09,30 2022.09.01</t>
  </si>
  <si>
    <t>14,00 2022.09.01</t>
  </si>
  <si>
    <t>11; 01.09.22, 09:30</t>
  </si>
  <si>
    <t>09,10 2022.09.02</t>
  </si>
  <si>
    <t>13,10 2022.09.02</t>
  </si>
  <si>
    <t>16; 02.09.22, 09:10</t>
  </si>
  <si>
    <t>ТП-4527 ф.КВЛ (ВЛИ)-0,22/0,4кВ Школьная</t>
  </si>
  <si>
    <t>09,43 2022.09.05</t>
  </si>
  <si>
    <t>16,43 2022.09.05</t>
  </si>
  <si>
    <t>КВЛ (ВЛИ)-0,22/0,4кВ Школьная</t>
  </si>
  <si>
    <t>11,1</t>
  </si>
  <si>
    <t>11; 05.09.22, 09:43</t>
  </si>
  <si>
    <t>09,10 2022.09.07</t>
  </si>
  <si>
    <t>15,45 2022.09.07</t>
  </si>
  <si>
    <t>10; 07.09.22, 09:10</t>
  </si>
  <si>
    <t>ВЛ-0,4 Гр.2  Стадион от ТП-48 (ЭЧ-7)</t>
  </si>
  <si>
    <t>14,15 2022.09.07</t>
  </si>
  <si>
    <t>15,30 2022.09.07</t>
  </si>
  <si>
    <t xml:space="preserve">ВЛ-0,4 Гр.2  Стадион </t>
  </si>
  <si>
    <t>35; 14.09.22</t>
  </si>
  <si>
    <t>09,30 2022.09.08</t>
  </si>
  <si>
    <t>14,45 2022.09.08</t>
  </si>
  <si>
    <t>24; 08.09.22, 09:30</t>
  </si>
  <si>
    <t>09,40 2022.09.13</t>
  </si>
  <si>
    <t>15,23 2022.09.13</t>
  </si>
  <si>
    <t>51; 13.09.22, 09:40</t>
  </si>
  <si>
    <t>09,00 2022.09.13</t>
  </si>
  <si>
    <t>11,30 2022.09.13</t>
  </si>
  <si>
    <t>20; 13.09.22,09:00</t>
  </si>
  <si>
    <t>ВЛ-0,4 Гр.15  Автоклуб от ТП-Электростанция-2</t>
  </si>
  <si>
    <t>15,43 2022.09.13</t>
  </si>
  <si>
    <t>16,10 2022.09.13</t>
  </si>
  <si>
    <t>ВЛ-0,4 Гр.15  Автоклуб</t>
  </si>
  <si>
    <t>37; 13.09.22, 15:43</t>
  </si>
  <si>
    <t>09,25 2022.09.14</t>
  </si>
  <si>
    <t>15,00 2022.09.14</t>
  </si>
  <si>
    <t>6; 14.09.22, 09:25</t>
  </si>
  <si>
    <t>09,30 2022.09.15</t>
  </si>
  <si>
    <t>15,30 2022.09.15</t>
  </si>
  <si>
    <t>23; 15.09.22, 09:30</t>
  </si>
  <si>
    <t>14,05 2022.09.15</t>
  </si>
  <si>
    <t>15,35 2022.09.15</t>
  </si>
  <si>
    <t>26; 15.09.22,14:05</t>
  </si>
  <si>
    <t>ТП-2504, Гр.0,4 кВ №3 ф.Пато</t>
  </si>
  <si>
    <t>14,13 2022.09.18</t>
  </si>
  <si>
    <t>15,33 2022.09.18</t>
  </si>
  <si>
    <t>36; 23.09.22</t>
  </si>
  <si>
    <t>3.4.9.3</t>
  </si>
  <si>
    <t>ТП-332п</t>
  </si>
  <si>
    <t>13,16 2022.09.19</t>
  </si>
  <si>
    <t>14,08 2022.09.19</t>
  </si>
  <si>
    <t>17; 19.09.22,13:16</t>
  </si>
  <si>
    <t>11,07 2022.09.20</t>
  </si>
  <si>
    <t>12,32 2022.09.20</t>
  </si>
  <si>
    <t>39; 20.09.22,11:07</t>
  </si>
  <si>
    <t>ВЛ-10кВ ф.Курортный от оп.№102/1  до КТП-250 №287</t>
  </si>
  <si>
    <t>07,57 2022.09.26</t>
  </si>
  <si>
    <t>12,20 2022.09.26</t>
  </si>
  <si>
    <t>ТП-287</t>
  </si>
  <si>
    <t>37; 30.09.22</t>
  </si>
  <si>
    <t>ТП-2504</t>
  </si>
  <si>
    <t>13,42 2022.09.30</t>
  </si>
  <si>
    <t>14,35 2022.09.30</t>
  </si>
  <si>
    <t>5; 30.09.22,13:42</t>
  </si>
  <si>
    <t>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</si>
</sst>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79"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0" fillId="0" borderId="0" xfId="0" applyFill="1" applyAlignment="1" applyProtection="1">
      <alignment vertical="top"/>
      <protection locked="0"/>
    </xf>
    <xf numFmtId="0" fontId="6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7" fillId="0" borderId="7" xfId="0" applyFont="1" applyFill="1" applyBorder="1" applyAlignment="1">
      <alignment vertical="top" wrapText="1"/>
    </xf>
    <xf numFmtId="0" fontId="0" fillId="0" borderId="18" xfId="0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0" fillId="0" borderId="0" xfId="0" applyFill="1" applyBorder="1"/>
    <xf numFmtId="0" fontId="3" fillId="0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Fill="1" applyBorder="1" applyAlignment="1">
      <alignment horizontal="center" vertical="center" textRotation="90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0" fillId="2" borderId="18" xfId="0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7" fillId="0" borderId="22" xfId="0" applyFont="1" applyFill="1" applyBorder="1" applyAlignment="1">
      <alignment vertical="top" wrapText="1"/>
    </xf>
    <xf numFmtId="0" fontId="0" fillId="0" borderId="0" xfId="0" applyFill="1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28" xfId="0" applyFill="1" applyBorder="1" applyAlignment="1">
      <alignment horizontal="center" vertical="center" textRotation="90" wrapText="1"/>
    </xf>
    <xf numFmtId="0" fontId="0" fillId="0" borderId="25" xfId="0" applyFill="1" applyBorder="1" applyAlignment="1">
      <alignment horizontal="center" vertical="center" textRotation="90" wrapText="1"/>
    </xf>
    <xf numFmtId="0" fontId="0" fillId="0" borderId="26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textRotation="90" wrapText="1"/>
    </xf>
    <xf numFmtId="0" fontId="0" fillId="0" borderId="30" xfId="0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4" fillId="0" borderId="18" xfId="3" applyBorder="1" applyAlignment="1">
      <alignment horizontal="left" vertical="top" wrapText="1"/>
    </xf>
    <xf numFmtId="0" fontId="4" fillId="0" borderId="18" xfId="2" applyBorder="1" applyAlignment="1">
      <alignment horizontal="left" vertical="top" wrapText="1"/>
    </xf>
    <xf numFmtId="0" fontId="9" fillId="0" borderId="18" xfId="2" applyFont="1" applyBorder="1" applyAlignment="1">
      <alignment horizontal="left" vertical="top" wrapText="1"/>
    </xf>
    <xf numFmtId="0" fontId="4" fillId="0" borderId="18" xfId="2" applyFill="1" applyBorder="1" applyAlignment="1">
      <alignment horizontal="left" vertical="top" wrapText="1"/>
    </xf>
    <xf numFmtId="0" fontId="4" fillId="0" borderId="18" xfId="4" applyBorder="1" applyAlignment="1">
      <alignment horizontal="left" vertical="top" wrapText="1"/>
    </xf>
    <xf numFmtId="0" fontId="4" fillId="0" borderId="18" xfId="5" applyBorder="1" applyAlignment="1">
      <alignment horizontal="left" vertical="top" wrapText="1"/>
    </xf>
    <xf numFmtId="0" fontId="4" fillId="0" borderId="18" xfId="5" applyFill="1" applyBorder="1" applyAlignment="1">
      <alignment horizontal="left" vertical="top" wrapText="1"/>
    </xf>
    <xf numFmtId="0" fontId="4" fillId="0" borderId="18" xfId="6" applyBorder="1" applyAlignment="1">
      <alignment horizontal="left" vertical="top" wrapText="1"/>
    </xf>
    <xf numFmtId="49" fontId="2" fillId="0" borderId="18" xfId="6" applyNumberFormat="1" applyFont="1" applyBorder="1" applyAlignment="1">
      <alignment horizontal="left" vertical="top" wrapText="1"/>
    </xf>
    <xf numFmtId="0" fontId="2" fillId="0" borderId="18" xfId="6" applyFont="1" applyBorder="1" applyAlignment="1">
      <alignment horizontal="left" vertical="top" wrapText="1"/>
    </xf>
    <xf numFmtId="0" fontId="2" fillId="0" borderId="18" xfId="5" applyFont="1" applyBorder="1" applyAlignment="1">
      <alignment horizontal="left" vertical="top" wrapText="1"/>
    </xf>
    <xf numFmtId="0" fontId="2" fillId="0" borderId="18" xfId="2" applyFont="1" applyBorder="1" applyAlignment="1">
      <alignment horizontal="left" vertical="top" wrapText="1"/>
    </xf>
    <xf numFmtId="0" fontId="2" fillId="0" borderId="18" xfId="7" applyBorder="1" applyAlignment="1">
      <alignment horizontal="left" vertical="top" wrapText="1"/>
    </xf>
    <xf numFmtId="0" fontId="2" fillId="0" borderId="18" xfId="4" applyFont="1" applyBorder="1" applyAlignment="1">
      <alignment horizontal="left" vertical="top" wrapText="1"/>
    </xf>
    <xf numFmtId="0" fontId="2" fillId="0" borderId="18" xfId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49" fontId="2" fillId="0" borderId="18" xfId="3" applyNumberFormat="1" applyFont="1" applyBorder="1" applyAlignment="1">
      <alignment horizontal="left" vertical="top" wrapText="1"/>
    </xf>
    <xf numFmtId="0" fontId="2" fillId="0" borderId="18" xfId="3" applyFont="1" applyBorder="1" applyAlignment="1">
      <alignment horizontal="left" vertical="top" wrapText="1"/>
    </xf>
    <xf numFmtId="49" fontId="4" fillId="0" borderId="18" xfId="4" applyNumberFormat="1" applyBorder="1" applyAlignment="1">
      <alignment horizontal="left" vertical="top" wrapText="1"/>
    </xf>
    <xf numFmtId="0" fontId="9" fillId="0" borderId="18" xfId="4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0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tabSelected="1" zoomScale="80" zoomScaleNormal="80" workbookViewId="0">
      <selection activeCell="AC8" sqref="AC8"/>
    </sheetView>
  </sheetViews>
  <sheetFormatPr defaultRowHeight="15" x14ac:dyDescent="0.25"/>
  <cols>
    <col min="1" max="1" width="6.42578125" customWidth="1"/>
    <col min="2" max="2" width="14.140625" customWidth="1"/>
    <col min="3" max="3" width="4.85546875" customWidth="1"/>
    <col min="4" max="4" width="15.5703125" customWidth="1"/>
    <col min="5" max="5" width="8.140625" customWidth="1"/>
    <col min="6" max="6" width="10.5703125" customWidth="1"/>
    <col min="7" max="7" width="10.85546875" customWidth="1"/>
    <col min="8" max="8" width="5.140625" customWidth="1"/>
    <col min="9" max="9" width="9" customWidth="1"/>
    <col min="13" max="13" width="5.42578125" customWidth="1"/>
    <col min="14" max="14" width="8.85546875" customWidth="1"/>
    <col min="15" max="16" width="6.85546875" customWidth="1"/>
    <col min="17" max="17" width="6.5703125" customWidth="1"/>
    <col min="18" max="18" width="6.42578125" customWidth="1"/>
    <col min="19" max="19" width="6.140625" customWidth="1"/>
    <col min="20" max="20" width="5.85546875" customWidth="1"/>
    <col min="23" max="23" width="26" customWidth="1"/>
    <col min="24" max="24" width="10.85546875" customWidth="1"/>
  </cols>
  <sheetData>
    <row r="1" spans="1:27" ht="20.25" customHeight="1" x14ac:dyDescent="0.3">
      <c r="A1" s="29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6"/>
      <c r="R1" s="7"/>
      <c r="S1" s="6"/>
      <c r="T1" s="6"/>
      <c r="U1" s="54" t="s">
        <v>317</v>
      </c>
      <c r="V1" s="55"/>
      <c r="W1" s="16">
        <v>2022</v>
      </c>
      <c r="X1" s="6" t="s">
        <v>62</v>
      </c>
      <c r="Y1" s="11"/>
      <c r="Z1" s="11"/>
      <c r="AA1" s="11"/>
    </row>
    <row r="2" spans="1:27" x14ac:dyDescent="0.25">
      <c r="A2" s="55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6"/>
      <c r="V2" s="6"/>
      <c r="W2" s="11"/>
      <c r="X2" s="11"/>
      <c r="Y2" s="11"/>
      <c r="Z2" s="11"/>
      <c r="AA2" s="11"/>
    </row>
    <row r="3" spans="1:27" x14ac:dyDescent="0.25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8"/>
      <c r="V3" s="8"/>
      <c r="W3" s="8"/>
      <c r="X3" s="8"/>
      <c r="Y3" s="8"/>
      <c r="Z3" s="8"/>
      <c r="AA3" s="8"/>
    </row>
    <row r="4" spans="1:27" ht="15" customHeight="1" thickBot="1" x14ac:dyDescent="0.3">
      <c r="A4" s="9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6"/>
      <c r="T4" s="6"/>
      <c r="U4" s="6"/>
      <c r="V4" s="6"/>
      <c r="W4" s="6"/>
      <c r="X4" s="6"/>
      <c r="Y4" s="6"/>
      <c r="Z4" s="6"/>
      <c r="AA4" s="6"/>
    </row>
    <row r="5" spans="1:27" ht="24" customHeight="1" thickBot="1" x14ac:dyDescent="0.3">
      <c r="A5" s="38" t="s">
        <v>2</v>
      </c>
      <c r="B5" s="39"/>
      <c r="C5" s="39"/>
      <c r="D5" s="39"/>
      <c r="E5" s="39"/>
      <c r="F5" s="39"/>
      <c r="G5" s="39"/>
      <c r="H5" s="39"/>
      <c r="I5" s="40"/>
      <c r="J5" s="39" t="s">
        <v>3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50" t="s">
        <v>4</v>
      </c>
      <c r="X5" s="46" t="s">
        <v>5</v>
      </c>
      <c r="Y5" s="46"/>
      <c r="Z5" s="47"/>
      <c r="AA5" s="43" t="s">
        <v>6</v>
      </c>
    </row>
    <row r="6" spans="1:27" ht="15.75" thickBot="1" x14ac:dyDescent="0.3">
      <c r="A6" s="33" t="s">
        <v>7</v>
      </c>
      <c r="B6" s="33" t="s">
        <v>8</v>
      </c>
      <c r="C6" s="33" t="s">
        <v>9</v>
      </c>
      <c r="D6" s="33" t="s">
        <v>10</v>
      </c>
      <c r="E6" s="33" t="s">
        <v>11</v>
      </c>
      <c r="F6" s="33" t="s">
        <v>12</v>
      </c>
      <c r="G6" s="33" t="s">
        <v>13</v>
      </c>
      <c r="H6" s="33" t="s">
        <v>14</v>
      </c>
      <c r="I6" s="33" t="s">
        <v>15</v>
      </c>
      <c r="J6" s="41" t="s">
        <v>16</v>
      </c>
      <c r="K6" s="33" t="s">
        <v>17</v>
      </c>
      <c r="L6" s="33" t="s">
        <v>18</v>
      </c>
      <c r="M6" s="38" t="s">
        <v>19</v>
      </c>
      <c r="N6" s="39"/>
      <c r="O6" s="39"/>
      <c r="P6" s="39"/>
      <c r="Q6" s="39"/>
      <c r="R6" s="39"/>
      <c r="S6" s="39"/>
      <c r="T6" s="39"/>
      <c r="U6" s="40"/>
      <c r="V6" s="35" t="s">
        <v>20</v>
      </c>
      <c r="W6" s="51"/>
      <c r="X6" s="48"/>
      <c r="Y6" s="48"/>
      <c r="Z6" s="49"/>
      <c r="AA6" s="44"/>
    </row>
    <row r="7" spans="1:27" ht="15.75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53"/>
      <c r="K7" s="37"/>
      <c r="L7" s="37"/>
      <c r="M7" s="33" t="s">
        <v>21</v>
      </c>
      <c r="N7" s="38" t="s">
        <v>22</v>
      </c>
      <c r="O7" s="39"/>
      <c r="P7" s="40"/>
      <c r="Q7" s="38" t="s">
        <v>23</v>
      </c>
      <c r="R7" s="39"/>
      <c r="S7" s="39"/>
      <c r="T7" s="40"/>
      <c r="U7" s="33" t="s">
        <v>24</v>
      </c>
      <c r="V7" s="36"/>
      <c r="W7" s="51"/>
      <c r="X7" s="41" t="s">
        <v>25</v>
      </c>
      <c r="Y7" s="33" t="s">
        <v>26</v>
      </c>
      <c r="Z7" s="33" t="s">
        <v>27</v>
      </c>
      <c r="AA7" s="44"/>
    </row>
    <row r="8" spans="1:27" ht="265.5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53"/>
      <c r="K8" s="37"/>
      <c r="L8" s="37"/>
      <c r="M8" s="37"/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19" t="s">
        <v>34</v>
      </c>
      <c r="U8" s="37"/>
      <c r="V8" s="36"/>
      <c r="W8" s="52"/>
      <c r="X8" s="42"/>
      <c r="Y8" s="34"/>
      <c r="Z8" s="34"/>
      <c r="AA8" s="45"/>
    </row>
    <row r="9" spans="1:27" ht="15.75" thickBot="1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2">
        <v>22</v>
      </c>
      <c r="W9" s="28">
        <v>23</v>
      </c>
      <c r="X9" s="28">
        <v>24</v>
      </c>
      <c r="Y9" s="28">
        <v>25</v>
      </c>
      <c r="Z9" s="28">
        <v>26</v>
      </c>
      <c r="AA9" s="28">
        <v>27</v>
      </c>
    </row>
    <row r="10" spans="1:27" ht="75" x14ac:dyDescent="0.25">
      <c r="A10" s="13"/>
      <c r="B10" s="13" t="s">
        <v>81</v>
      </c>
      <c r="C10" s="13" t="s">
        <v>64</v>
      </c>
      <c r="D10" s="13" t="s">
        <v>82</v>
      </c>
      <c r="E10" s="13" t="s">
        <v>76</v>
      </c>
      <c r="F10" s="13" t="s">
        <v>83</v>
      </c>
      <c r="G10" s="13" t="s">
        <v>84</v>
      </c>
      <c r="H10" s="13" t="s">
        <v>35</v>
      </c>
      <c r="I10" s="13">
        <v>2.65</v>
      </c>
      <c r="J10" s="24" t="s">
        <v>85</v>
      </c>
      <c r="K10" s="13">
        <v>0</v>
      </c>
      <c r="L10" s="13">
        <v>0</v>
      </c>
      <c r="M10" s="13">
        <v>30</v>
      </c>
      <c r="N10" s="13">
        <v>0</v>
      </c>
      <c r="O10" s="13">
        <v>0</v>
      </c>
      <c r="P10" s="13">
        <v>30</v>
      </c>
      <c r="Q10" s="13">
        <v>0</v>
      </c>
      <c r="R10" s="13">
        <v>0</v>
      </c>
      <c r="S10" s="13">
        <v>5</v>
      </c>
      <c r="T10" s="13">
        <v>25</v>
      </c>
      <c r="U10" s="13">
        <v>0</v>
      </c>
      <c r="V10" s="13">
        <v>210</v>
      </c>
      <c r="W10" s="13"/>
      <c r="X10" s="23" t="s">
        <v>86</v>
      </c>
      <c r="Y10" s="14" t="s">
        <v>87</v>
      </c>
      <c r="Z10" s="13" t="s">
        <v>79</v>
      </c>
      <c r="AA10" s="13">
        <v>1</v>
      </c>
    </row>
    <row r="11" spans="1:27" ht="45" x14ac:dyDescent="0.25">
      <c r="A11" s="13"/>
      <c r="B11" s="13" t="s">
        <v>53</v>
      </c>
      <c r="C11" s="13" t="s">
        <v>64</v>
      </c>
      <c r="D11" s="13" t="s">
        <v>80</v>
      </c>
      <c r="E11" s="13" t="s">
        <v>66</v>
      </c>
      <c r="F11" s="23" t="s">
        <v>88</v>
      </c>
      <c r="G11" s="23" t="s">
        <v>89</v>
      </c>
      <c r="H11" s="13" t="s">
        <v>36</v>
      </c>
      <c r="I11" s="13">
        <v>0.25</v>
      </c>
      <c r="J11" s="13" t="s">
        <v>67</v>
      </c>
      <c r="K11" s="13">
        <v>0</v>
      </c>
      <c r="L11" s="13">
        <v>0</v>
      </c>
      <c r="M11" s="13">
        <v>7</v>
      </c>
      <c r="N11" s="13">
        <v>0</v>
      </c>
      <c r="O11" s="13">
        <v>0</v>
      </c>
      <c r="P11" s="13">
        <v>7</v>
      </c>
      <c r="Q11" s="13">
        <v>0</v>
      </c>
      <c r="R11" s="13">
        <v>0</v>
      </c>
      <c r="S11" s="13">
        <v>0</v>
      </c>
      <c r="T11" s="13">
        <v>7</v>
      </c>
      <c r="U11" s="13">
        <v>0</v>
      </c>
      <c r="V11" s="13">
        <v>55</v>
      </c>
      <c r="W11" s="13"/>
      <c r="X11" s="23" t="s">
        <v>90</v>
      </c>
      <c r="Y11" s="13"/>
      <c r="Z11" s="13"/>
      <c r="AA11" s="13">
        <v>1</v>
      </c>
    </row>
    <row r="12" spans="1:27" ht="45" x14ac:dyDescent="0.25">
      <c r="A12" s="13"/>
      <c r="B12" s="13" t="s">
        <v>53</v>
      </c>
      <c r="C12" s="13" t="s">
        <v>54</v>
      </c>
      <c r="D12" s="23" t="s">
        <v>91</v>
      </c>
      <c r="E12" s="13" t="s">
        <v>77</v>
      </c>
      <c r="F12" s="23" t="s">
        <v>92</v>
      </c>
      <c r="G12" s="23" t="s">
        <v>93</v>
      </c>
      <c r="H12" s="13" t="s">
        <v>36</v>
      </c>
      <c r="I12" s="13">
        <v>5.1829999999999998</v>
      </c>
      <c r="J12" s="23" t="s">
        <v>94</v>
      </c>
      <c r="K12" s="13">
        <v>0</v>
      </c>
      <c r="L12" s="13">
        <v>0</v>
      </c>
      <c r="M12" s="13">
        <v>22</v>
      </c>
      <c r="N12" s="13">
        <v>0</v>
      </c>
      <c r="O12" s="13">
        <v>0</v>
      </c>
      <c r="P12" s="13">
        <v>22</v>
      </c>
      <c r="Q12" s="13">
        <v>0</v>
      </c>
      <c r="R12" s="13">
        <v>0</v>
      </c>
      <c r="S12" s="13">
        <v>0</v>
      </c>
      <c r="T12" s="13">
        <v>22</v>
      </c>
      <c r="U12" s="13">
        <v>0</v>
      </c>
      <c r="V12" s="13">
        <v>35</v>
      </c>
      <c r="W12" s="13"/>
      <c r="X12" s="23" t="s">
        <v>95</v>
      </c>
      <c r="Y12" s="13"/>
      <c r="Z12" s="13"/>
      <c r="AA12" s="13">
        <v>1</v>
      </c>
    </row>
    <row r="13" spans="1:27" ht="45" x14ac:dyDescent="0.25">
      <c r="A13" s="13"/>
      <c r="B13" s="13" t="s">
        <v>53</v>
      </c>
      <c r="C13" s="13" t="s">
        <v>54</v>
      </c>
      <c r="D13" s="23" t="s">
        <v>91</v>
      </c>
      <c r="E13" s="13" t="s">
        <v>77</v>
      </c>
      <c r="F13" s="23" t="s">
        <v>96</v>
      </c>
      <c r="G13" s="23" t="s">
        <v>97</v>
      </c>
      <c r="H13" s="13" t="s">
        <v>36</v>
      </c>
      <c r="I13" s="13">
        <v>2.3159999999999998</v>
      </c>
      <c r="J13" s="23" t="s">
        <v>94</v>
      </c>
      <c r="K13" s="13">
        <v>0</v>
      </c>
      <c r="L13" s="13">
        <v>0</v>
      </c>
      <c r="M13" s="13">
        <v>22</v>
      </c>
      <c r="N13" s="13">
        <v>0</v>
      </c>
      <c r="O13" s="13">
        <v>0</v>
      </c>
      <c r="P13" s="13">
        <v>22</v>
      </c>
      <c r="Q13" s="13">
        <v>0</v>
      </c>
      <c r="R13" s="13">
        <v>0</v>
      </c>
      <c r="S13" s="13">
        <v>0</v>
      </c>
      <c r="T13" s="13">
        <v>22</v>
      </c>
      <c r="U13" s="13">
        <v>0</v>
      </c>
      <c r="V13" s="13">
        <v>35</v>
      </c>
      <c r="W13" s="13"/>
      <c r="X13" s="23" t="s">
        <v>98</v>
      </c>
      <c r="Y13" s="13"/>
      <c r="Z13" s="13"/>
      <c r="AA13" s="13">
        <v>1</v>
      </c>
    </row>
    <row r="14" spans="1:27" ht="60" x14ac:dyDescent="0.25">
      <c r="A14" s="13"/>
      <c r="B14" s="13" t="s">
        <v>53</v>
      </c>
      <c r="C14" s="13" t="s">
        <v>54</v>
      </c>
      <c r="D14" s="23" t="s">
        <v>99</v>
      </c>
      <c r="E14" s="13" t="s">
        <v>77</v>
      </c>
      <c r="F14" s="23" t="s">
        <v>100</v>
      </c>
      <c r="G14" s="23" t="s">
        <v>101</v>
      </c>
      <c r="H14" s="13" t="s">
        <v>36</v>
      </c>
      <c r="I14" s="13">
        <v>3.633</v>
      </c>
      <c r="J14" s="23" t="s">
        <v>102</v>
      </c>
      <c r="K14" s="13">
        <v>0</v>
      </c>
      <c r="L14" s="13">
        <v>0</v>
      </c>
      <c r="M14" s="13">
        <v>17</v>
      </c>
      <c r="N14" s="13">
        <v>0</v>
      </c>
      <c r="O14" s="13">
        <v>0</v>
      </c>
      <c r="P14" s="13">
        <v>17</v>
      </c>
      <c r="Q14" s="13">
        <v>0</v>
      </c>
      <c r="R14" s="13">
        <v>0</v>
      </c>
      <c r="S14" s="13">
        <v>0</v>
      </c>
      <c r="T14" s="13">
        <v>17</v>
      </c>
      <c r="U14" s="13">
        <v>0</v>
      </c>
      <c r="V14" s="13">
        <v>25</v>
      </c>
      <c r="W14" s="13"/>
      <c r="X14" s="23" t="s">
        <v>103</v>
      </c>
      <c r="Y14" s="13"/>
      <c r="Z14" s="13"/>
      <c r="AA14" s="13">
        <v>1</v>
      </c>
    </row>
    <row r="15" spans="1:27" ht="60" x14ac:dyDescent="0.25">
      <c r="A15" s="13"/>
      <c r="B15" s="13" t="s">
        <v>53</v>
      </c>
      <c r="C15" s="13" t="s">
        <v>54</v>
      </c>
      <c r="D15" s="23" t="s">
        <v>104</v>
      </c>
      <c r="E15" s="13" t="s">
        <v>77</v>
      </c>
      <c r="F15" s="23" t="s">
        <v>105</v>
      </c>
      <c r="G15" s="23" t="s">
        <v>106</v>
      </c>
      <c r="H15" s="13" t="s">
        <v>36</v>
      </c>
      <c r="I15" s="13">
        <v>5.95</v>
      </c>
      <c r="J15" s="23" t="s">
        <v>102</v>
      </c>
      <c r="K15" s="13">
        <v>0</v>
      </c>
      <c r="L15" s="13">
        <v>0</v>
      </c>
      <c r="M15" s="13">
        <v>12</v>
      </c>
      <c r="N15" s="13">
        <v>0</v>
      </c>
      <c r="O15" s="13">
        <v>0</v>
      </c>
      <c r="P15" s="13">
        <v>12</v>
      </c>
      <c r="Q15" s="13">
        <v>0</v>
      </c>
      <c r="R15" s="13">
        <v>0</v>
      </c>
      <c r="S15" s="13">
        <v>0</v>
      </c>
      <c r="T15" s="13">
        <v>12</v>
      </c>
      <c r="U15" s="13">
        <v>0</v>
      </c>
      <c r="V15" s="13">
        <v>30</v>
      </c>
      <c r="W15" s="13"/>
      <c r="X15" s="23" t="s">
        <v>107</v>
      </c>
      <c r="Y15" s="13"/>
      <c r="Z15" s="13"/>
      <c r="AA15" s="13">
        <v>1</v>
      </c>
    </row>
    <row r="16" spans="1:27" ht="45" x14ac:dyDescent="0.25">
      <c r="A16" s="13"/>
      <c r="B16" s="13" t="s">
        <v>53</v>
      </c>
      <c r="C16" s="13" t="s">
        <v>64</v>
      </c>
      <c r="D16" s="13" t="s">
        <v>69</v>
      </c>
      <c r="E16" s="13" t="s">
        <v>66</v>
      </c>
      <c r="F16" s="23" t="s">
        <v>108</v>
      </c>
      <c r="G16" s="23" t="s">
        <v>109</v>
      </c>
      <c r="H16" s="13" t="s">
        <v>36</v>
      </c>
      <c r="I16" s="13">
        <v>2.766</v>
      </c>
      <c r="J16" s="13" t="s">
        <v>70</v>
      </c>
      <c r="K16" s="13">
        <v>0</v>
      </c>
      <c r="L16" s="13">
        <v>0</v>
      </c>
      <c r="M16" s="13">
        <v>152</v>
      </c>
      <c r="N16" s="13">
        <v>0</v>
      </c>
      <c r="O16" s="13">
        <v>0</v>
      </c>
      <c r="P16" s="13">
        <v>152</v>
      </c>
      <c r="Q16" s="13">
        <v>0</v>
      </c>
      <c r="R16" s="13">
        <v>0</v>
      </c>
      <c r="S16" s="13">
        <v>2</v>
      </c>
      <c r="T16" s="13">
        <v>150</v>
      </c>
      <c r="U16" s="13">
        <v>0</v>
      </c>
      <c r="V16" s="13">
        <v>56</v>
      </c>
      <c r="W16" s="13"/>
      <c r="X16" s="23" t="s">
        <v>110</v>
      </c>
      <c r="Y16" s="13"/>
      <c r="Z16" s="13"/>
      <c r="AA16" s="13">
        <v>1</v>
      </c>
    </row>
    <row r="17" spans="1:27" ht="75" x14ac:dyDescent="0.25">
      <c r="A17" s="13"/>
      <c r="B17" s="13" t="s">
        <v>81</v>
      </c>
      <c r="C17" s="13" t="s">
        <v>71</v>
      </c>
      <c r="D17" s="13" t="s">
        <v>111</v>
      </c>
      <c r="E17" s="13" t="s">
        <v>77</v>
      </c>
      <c r="F17" s="13" t="s">
        <v>112</v>
      </c>
      <c r="G17" s="13" t="s">
        <v>113</v>
      </c>
      <c r="H17" s="23" t="s">
        <v>35</v>
      </c>
      <c r="I17" s="13">
        <v>2</v>
      </c>
      <c r="J17" s="13" t="s">
        <v>111</v>
      </c>
      <c r="K17" s="13">
        <v>0</v>
      </c>
      <c r="L17" s="13">
        <v>0</v>
      </c>
      <c r="M17" s="13">
        <v>15</v>
      </c>
      <c r="N17" s="13">
        <v>0</v>
      </c>
      <c r="O17" s="13">
        <v>0</v>
      </c>
      <c r="P17" s="13">
        <v>15</v>
      </c>
      <c r="Q17" s="13">
        <v>0</v>
      </c>
      <c r="R17" s="13">
        <v>0</v>
      </c>
      <c r="S17" s="13">
        <v>0</v>
      </c>
      <c r="T17" s="13">
        <v>15</v>
      </c>
      <c r="U17" s="13">
        <v>0</v>
      </c>
      <c r="V17" s="13">
        <v>23</v>
      </c>
      <c r="W17" s="13"/>
      <c r="X17" s="23" t="s">
        <v>114</v>
      </c>
      <c r="Y17" s="14" t="s">
        <v>115</v>
      </c>
      <c r="Z17" s="14" t="s">
        <v>75</v>
      </c>
      <c r="AA17" s="13">
        <v>1</v>
      </c>
    </row>
    <row r="18" spans="1:27" ht="120" x14ac:dyDescent="0.25">
      <c r="A18" s="13"/>
      <c r="B18" s="13" t="s">
        <v>81</v>
      </c>
      <c r="C18" s="13" t="s">
        <v>64</v>
      </c>
      <c r="D18" s="13" t="s">
        <v>116</v>
      </c>
      <c r="E18" s="13" t="s">
        <v>76</v>
      </c>
      <c r="F18" s="13" t="s">
        <v>117</v>
      </c>
      <c r="G18" s="23" t="s">
        <v>118</v>
      </c>
      <c r="H18" s="13" t="s">
        <v>35</v>
      </c>
      <c r="I18" s="13">
        <v>1.3</v>
      </c>
      <c r="J18" s="24" t="s">
        <v>73</v>
      </c>
      <c r="K18" s="13">
        <v>0</v>
      </c>
      <c r="L18" s="13">
        <v>0</v>
      </c>
      <c r="M18" s="22">
        <v>2</v>
      </c>
      <c r="N18" s="22">
        <v>0</v>
      </c>
      <c r="O18" s="22">
        <v>0</v>
      </c>
      <c r="P18" s="22">
        <v>2</v>
      </c>
      <c r="Q18" s="22">
        <v>0</v>
      </c>
      <c r="R18" s="22">
        <v>0</v>
      </c>
      <c r="S18" s="22">
        <v>0</v>
      </c>
      <c r="T18" s="22">
        <v>2</v>
      </c>
      <c r="U18" s="22">
        <v>0</v>
      </c>
      <c r="V18" s="13">
        <v>5</v>
      </c>
      <c r="W18" s="13"/>
      <c r="X18" s="23" t="s">
        <v>119</v>
      </c>
      <c r="Y18" s="14" t="s">
        <v>65</v>
      </c>
      <c r="Z18" s="13"/>
      <c r="AA18" s="13">
        <v>0</v>
      </c>
    </row>
    <row r="19" spans="1:27" ht="60" x14ac:dyDescent="0.25">
      <c r="A19" s="13"/>
      <c r="B19" s="13" t="s">
        <v>53</v>
      </c>
      <c r="C19" s="13" t="s">
        <v>64</v>
      </c>
      <c r="D19" s="13" t="s">
        <v>78</v>
      </c>
      <c r="E19" s="13" t="s">
        <v>66</v>
      </c>
      <c r="F19" s="23" t="s">
        <v>120</v>
      </c>
      <c r="G19" s="23" t="s">
        <v>121</v>
      </c>
      <c r="H19" s="23" t="s">
        <v>36</v>
      </c>
      <c r="I19" s="13">
        <v>1.3</v>
      </c>
      <c r="J19" s="23" t="s">
        <v>122</v>
      </c>
      <c r="K19" s="13">
        <v>0</v>
      </c>
      <c r="L19" s="13">
        <v>0</v>
      </c>
      <c r="M19" s="13">
        <v>15</v>
      </c>
      <c r="N19" s="13">
        <v>0</v>
      </c>
      <c r="O19" s="13">
        <v>0</v>
      </c>
      <c r="P19" s="13">
        <v>15</v>
      </c>
      <c r="Q19" s="13">
        <v>0</v>
      </c>
      <c r="R19" s="13">
        <v>0</v>
      </c>
      <c r="S19" s="13">
        <v>0</v>
      </c>
      <c r="T19" s="13">
        <v>15</v>
      </c>
      <c r="U19" s="13">
        <v>0</v>
      </c>
      <c r="V19" s="13">
        <v>50</v>
      </c>
      <c r="W19" s="13"/>
      <c r="X19" s="23" t="s">
        <v>123</v>
      </c>
      <c r="Y19" s="13"/>
      <c r="Z19" s="13"/>
      <c r="AA19" s="13">
        <v>1</v>
      </c>
    </row>
    <row r="20" spans="1:27" ht="60" x14ac:dyDescent="0.25">
      <c r="A20" s="13"/>
      <c r="B20" s="13" t="s">
        <v>53</v>
      </c>
      <c r="C20" s="13" t="s">
        <v>54</v>
      </c>
      <c r="D20" s="13" t="s">
        <v>124</v>
      </c>
      <c r="E20" s="13" t="s">
        <v>77</v>
      </c>
      <c r="F20" s="23" t="s">
        <v>125</v>
      </c>
      <c r="G20" s="23" t="s">
        <v>126</v>
      </c>
      <c r="H20" s="13" t="s">
        <v>36</v>
      </c>
      <c r="I20" s="13">
        <v>6.05</v>
      </c>
      <c r="J20" s="23" t="s">
        <v>127</v>
      </c>
      <c r="K20" s="13">
        <v>0</v>
      </c>
      <c r="L20" s="13">
        <v>0</v>
      </c>
      <c r="M20" s="22">
        <v>6</v>
      </c>
      <c r="N20" s="22">
        <v>0</v>
      </c>
      <c r="O20" s="22">
        <v>0</v>
      </c>
      <c r="P20" s="22">
        <v>6</v>
      </c>
      <c r="Q20" s="22">
        <v>0</v>
      </c>
      <c r="R20" s="22">
        <v>0</v>
      </c>
      <c r="S20" s="22">
        <v>0</v>
      </c>
      <c r="T20" s="22">
        <v>6</v>
      </c>
      <c r="U20" s="22">
        <v>0</v>
      </c>
      <c r="V20" s="13">
        <v>26</v>
      </c>
      <c r="W20" s="13"/>
      <c r="X20" s="23" t="s">
        <v>128</v>
      </c>
      <c r="Y20" s="13"/>
      <c r="Z20" s="13"/>
      <c r="AA20" s="13">
        <v>1</v>
      </c>
    </row>
    <row r="21" spans="1:27" ht="60" x14ac:dyDescent="0.25">
      <c r="A21" s="13"/>
      <c r="B21" s="13" t="s">
        <v>53</v>
      </c>
      <c r="C21" s="13" t="s">
        <v>54</v>
      </c>
      <c r="D21" s="13" t="s">
        <v>124</v>
      </c>
      <c r="E21" s="13" t="s">
        <v>77</v>
      </c>
      <c r="F21" s="23" t="s">
        <v>129</v>
      </c>
      <c r="G21" s="23" t="s">
        <v>130</v>
      </c>
      <c r="H21" s="13" t="s">
        <v>36</v>
      </c>
      <c r="I21" s="13">
        <v>0.41599999999999998</v>
      </c>
      <c r="J21" s="23" t="s">
        <v>127</v>
      </c>
      <c r="K21" s="13">
        <v>0</v>
      </c>
      <c r="L21" s="13">
        <v>0</v>
      </c>
      <c r="M21" s="22">
        <v>6</v>
      </c>
      <c r="N21" s="22">
        <v>0</v>
      </c>
      <c r="O21" s="22">
        <v>0</v>
      </c>
      <c r="P21" s="22">
        <v>6</v>
      </c>
      <c r="Q21" s="22">
        <v>0</v>
      </c>
      <c r="R21" s="22">
        <v>0</v>
      </c>
      <c r="S21" s="22">
        <v>0</v>
      </c>
      <c r="T21" s="22">
        <v>6</v>
      </c>
      <c r="U21" s="22">
        <v>0</v>
      </c>
      <c r="V21" s="13">
        <v>26</v>
      </c>
      <c r="W21" s="13"/>
      <c r="X21" s="23" t="s">
        <v>128</v>
      </c>
      <c r="Y21" s="13"/>
      <c r="Z21" s="13"/>
      <c r="AA21" s="13">
        <v>1</v>
      </c>
    </row>
    <row r="22" spans="1:27" ht="60" x14ac:dyDescent="0.25">
      <c r="A22" s="13"/>
      <c r="B22" s="13" t="s">
        <v>81</v>
      </c>
      <c r="C22" s="13" t="s">
        <v>54</v>
      </c>
      <c r="D22" s="13" t="s">
        <v>124</v>
      </c>
      <c r="E22" s="13" t="s">
        <v>77</v>
      </c>
      <c r="F22" s="13" t="s">
        <v>129</v>
      </c>
      <c r="G22" s="13" t="s">
        <v>130</v>
      </c>
      <c r="H22" s="13" t="s">
        <v>35</v>
      </c>
      <c r="I22" s="13">
        <v>0.42</v>
      </c>
      <c r="J22" s="23" t="s">
        <v>127</v>
      </c>
      <c r="K22" s="13"/>
      <c r="L22" s="13"/>
      <c r="M22" s="22">
        <v>6</v>
      </c>
      <c r="N22" s="22">
        <v>0</v>
      </c>
      <c r="O22" s="22">
        <v>0</v>
      </c>
      <c r="P22" s="22">
        <v>6</v>
      </c>
      <c r="Q22" s="22">
        <v>0</v>
      </c>
      <c r="R22" s="22">
        <v>0</v>
      </c>
      <c r="S22" s="22">
        <v>0</v>
      </c>
      <c r="T22" s="22">
        <v>6</v>
      </c>
      <c r="U22" s="22">
        <v>0</v>
      </c>
      <c r="V22" s="13">
        <v>26</v>
      </c>
      <c r="W22" s="13"/>
      <c r="X22" s="23" t="s">
        <v>131</v>
      </c>
      <c r="Y22" s="14" t="s">
        <v>68</v>
      </c>
      <c r="Z22" s="14" t="s">
        <v>63</v>
      </c>
      <c r="AA22" s="13">
        <v>1</v>
      </c>
    </row>
    <row r="23" spans="1:27" ht="60" x14ac:dyDescent="0.25">
      <c r="A23" s="13"/>
      <c r="B23" s="13" t="s">
        <v>53</v>
      </c>
      <c r="C23" s="13" t="s">
        <v>54</v>
      </c>
      <c r="D23" s="13" t="s">
        <v>124</v>
      </c>
      <c r="E23" s="13" t="s">
        <v>77</v>
      </c>
      <c r="F23" s="23" t="s">
        <v>132</v>
      </c>
      <c r="G23" s="23" t="s">
        <v>133</v>
      </c>
      <c r="H23" s="13" t="s">
        <v>36</v>
      </c>
      <c r="I23" s="13">
        <v>7.4329999999999998</v>
      </c>
      <c r="J23" s="23" t="s">
        <v>127</v>
      </c>
      <c r="K23" s="13">
        <v>0</v>
      </c>
      <c r="L23" s="13">
        <v>0</v>
      </c>
      <c r="M23" s="22">
        <v>6</v>
      </c>
      <c r="N23" s="22">
        <v>0</v>
      </c>
      <c r="O23" s="22">
        <v>0</v>
      </c>
      <c r="P23" s="22">
        <v>6</v>
      </c>
      <c r="Q23" s="22">
        <v>0</v>
      </c>
      <c r="R23" s="22">
        <v>0</v>
      </c>
      <c r="S23" s="22">
        <v>0</v>
      </c>
      <c r="T23" s="22">
        <v>6</v>
      </c>
      <c r="U23" s="22">
        <v>0</v>
      </c>
      <c r="V23" s="13">
        <v>26</v>
      </c>
      <c r="W23" s="13"/>
      <c r="X23" s="23" t="s">
        <v>134</v>
      </c>
      <c r="Y23" s="13"/>
      <c r="Z23" s="13"/>
      <c r="AA23" s="13">
        <v>1</v>
      </c>
    </row>
    <row r="24" spans="1:27" ht="45" x14ac:dyDescent="0.25">
      <c r="A24" s="13"/>
      <c r="B24" s="13" t="s">
        <v>53</v>
      </c>
      <c r="C24" s="13" t="s">
        <v>64</v>
      </c>
      <c r="D24" s="13" t="s">
        <v>69</v>
      </c>
      <c r="E24" s="13" t="s">
        <v>66</v>
      </c>
      <c r="F24" s="23" t="s">
        <v>135</v>
      </c>
      <c r="G24" s="23" t="s">
        <v>136</v>
      </c>
      <c r="H24" s="13" t="s">
        <v>36</v>
      </c>
      <c r="I24" s="13">
        <v>0.183</v>
      </c>
      <c r="J24" s="13" t="s">
        <v>70</v>
      </c>
      <c r="K24" s="13">
        <v>0</v>
      </c>
      <c r="L24" s="13">
        <v>0</v>
      </c>
      <c r="M24" s="13">
        <v>152</v>
      </c>
      <c r="N24" s="13">
        <v>0</v>
      </c>
      <c r="O24" s="13">
        <v>0</v>
      </c>
      <c r="P24" s="13">
        <v>152</v>
      </c>
      <c r="Q24" s="13">
        <v>0</v>
      </c>
      <c r="R24" s="13">
        <v>0</v>
      </c>
      <c r="S24" s="13">
        <v>2</v>
      </c>
      <c r="T24" s="13">
        <v>150</v>
      </c>
      <c r="U24" s="13">
        <v>0</v>
      </c>
      <c r="V24" s="13">
        <v>56</v>
      </c>
      <c r="W24" s="13"/>
      <c r="X24" s="23" t="s">
        <v>137</v>
      </c>
      <c r="Y24" s="13"/>
      <c r="Z24" s="13"/>
      <c r="AA24" s="13">
        <v>1</v>
      </c>
    </row>
    <row r="25" spans="1:27" s="6" customFormat="1" ht="45" x14ac:dyDescent="0.25">
      <c r="A25" s="13"/>
      <c r="B25" s="13" t="s">
        <v>53</v>
      </c>
      <c r="C25" s="13" t="s">
        <v>54</v>
      </c>
      <c r="D25" s="27" t="s">
        <v>138</v>
      </c>
      <c r="E25" s="13" t="s">
        <v>77</v>
      </c>
      <c r="F25" s="27" t="s">
        <v>139</v>
      </c>
      <c r="G25" s="27" t="s">
        <v>140</v>
      </c>
      <c r="H25" s="13" t="s">
        <v>36</v>
      </c>
      <c r="I25" s="13">
        <v>0.91600000000000004</v>
      </c>
      <c r="J25" s="23" t="s">
        <v>141</v>
      </c>
      <c r="K25" s="13">
        <v>0</v>
      </c>
      <c r="L25" s="13">
        <v>0</v>
      </c>
      <c r="M25" s="22">
        <v>40</v>
      </c>
      <c r="N25" s="22">
        <v>0</v>
      </c>
      <c r="O25" s="22">
        <v>0</v>
      </c>
      <c r="P25" s="22">
        <v>40</v>
      </c>
      <c r="Q25" s="22">
        <v>0</v>
      </c>
      <c r="R25" s="22">
        <v>0</v>
      </c>
      <c r="S25" s="22">
        <v>0</v>
      </c>
      <c r="T25" s="22">
        <v>40</v>
      </c>
      <c r="U25" s="22">
        <v>0</v>
      </c>
      <c r="V25" s="13">
        <v>45</v>
      </c>
      <c r="W25" s="13"/>
      <c r="X25" s="23" t="s">
        <v>142</v>
      </c>
      <c r="Y25" s="13"/>
      <c r="Z25" s="13"/>
      <c r="AA25" s="13">
        <v>1</v>
      </c>
    </row>
    <row r="26" spans="1:27" s="6" customFormat="1" ht="75" x14ac:dyDescent="0.25">
      <c r="A26" s="13"/>
      <c r="B26" s="13" t="s">
        <v>81</v>
      </c>
      <c r="C26" s="13" t="s">
        <v>54</v>
      </c>
      <c r="D26" s="13" t="s">
        <v>143</v>
      </c>
      <c r="E26" s="13" t="s">
        <v>76</v>
      </c>
      <c r="F26" s="13" t="s">
        <v>144</v>
      </c>
      <c r="G26" s="13" t="s">
        <v>145</v>
      </c>
      <c r="H26" s="13" t="s">
        <v>35</v>
      </c>
      <c r="I26" s="13">
        <v>3.1</v>
      </c>
      <c r="J26" s="24" t="s">
        <v>146</v>
      </c>
      <c r="K26" s="13">
        <v>0</v>
      </c>
      <c r="L26" s="13">
        <v>0</v>
      </c>
      <c r="M26" s="22">
        <v>1</v>
      </c>
      <c r="N26" s="22">
        <v>0</v>
      </c>
      <c r="O26" s="22">
        <v>0</v>
      </c>
      <c r="P26" s="22">
        <v>1</v>
      </c>
      <c r="Q26" s="22">
        <v>0</v>
      </c>
      <c r="R26" s="22">
        <v>0</v>
      </c>
      <c r="S26" s="22">
        <v>0</v>
      </c>
      <c r="T26" s="22">
        <v>1</v>
      </c>
      <c r="U26" s="22">
        <v>0</v>
      </c>
      <c r="V26" s="13">
        <v>5</v>
      </c>
      <c r="W26" s="13"/>
      <c r="X26" s="23" t="s">
        <v>147</v>
      </c>
      <c r="Y26" s="14" t="s">
        <v>65</v>
      </c>
      <c r="Z26" s="13"/>
      <c r="AA26" s="13">
        <v>0</v>
      </c>
    </row>
    <row r="27" spans="1:27" s="6" customFormat="1" ht="45" x14ac:dyDescent="0.25">
      <c r="A27" s="13"/>
      <c r="B27" s="13" t="s">
        <v>81</v>
      </c>
      <c r="C27" s="13" t="s">
        <v>54</v>
      </c>
      <c r="D27" s="13" t="s">
        <v>148</v>
      </c>
      <c r="E27" s="13" t="s">
        <v>66</v>
      </c>
      <c r="F27" s="13" t="s">
        <v>149</v>
      </c>
      <c r="G27" s="13" t="s">
        <v>150</v>
      </c>
      <c r="H27" s="13" t="s">
        <v>35</v>
      </c>
      <c r="I27" s="13">
        <v>2.2200000000000002</v>
      </c>
      <c r="J27" s="24" t="s">
        <v>148</v>
      </c>
      <c r="K27" s="13">
        <v>0</v>
      </c>
      <c r="L27" s="13">
        <v>0</v>
      </c>
      <c r="M27" s="13">
        <v>68</v>
      </c>
      <c r="N27" s="13">
        <v>0</v>
      </c>
      <c r="O27" s="13">
        <v>0</v>
      </c>
      <c r="P27" s="13">
        <v>68</v>
      </c>
      <c r="Q27" s="13">
        <v>0</v>
      </c>
      <c r="R27" s="13">
        <v>0</v>
      </c>
      <c r="S27" s="13">
        <v>0</v>
      </c>
      <c r="T27" s="13">
        <v>68</v>
      </c>
      <c r="U27" s="13">
        <v>0</v>
      </c>
      <c r="V27" s="13">
        <v>50</v>
      </c>
      <c r="W27" s="13"/>
      <c r="X27" s="23" t="s">
        <v>151</v>
      </c>
      <c r="Y27" s="14" t="s">
        <v>68</v>
      </c>
      <c r="Z27" s="14" t="s">
        <v>75</v>
      </c>
      <c r="AA27" s="13">
        <v>1</v>
      </c>
    </row>
    <row r="28" spans="1:27" s="6" customFormat="1" ht="60" x14ac:dyDescent="0.25">
      <c r="A28" s="13"/>
      <c r="B28" s="13" t="s">
        <v>81</v>
      </c>
      <c r="C28" s="13" t="s">
        <v>54</v>
      </c>
      <c r="D28" s="23" t="s">
        <v>152</v>
      </c>
      <c r="E28" s="13" t="s">
        <v>77</v>
      </c>
      <c r="F28" s="13" t="s">
        <v>153</v>
      </c>
      <c r="G28" s="13" t="s">
        <v>154</v>
      </c>
      <c r="H28" s="13" t="s">
        <v>35</v>
      </c>
      <c r="I28" s="13">
        <v>0.93333333333333335</v>
      </c>
      <c r="J28" s="23" t="s">
        <v>155</v>
      </c>
      <c r="K28" s="13"/>
      <c r="L28" s="13"/>
      <c r="M28" s="22">
        <v>14</v>
      </c>
      <c r="N28" s="22">
        <v>0</v>
      </c>
      <c r="O28" s="22">
        <v>0</v>
      </c>
      <c r="P28" s="22">
        <v>14</v>
      </c>
      <c r="Q28" s="22">
        <v>0</v>
      </c>
      <c r="R28" s="22">
        <v>0</v>
      </c>
      <c r="S28" s="22">
        <v>0</v>
      </c>
      <c r="T28" s="22">
        <v>14</v>
      </c>
      <c r="U28" s="22">
        <v>0</v>
      </c>
      <c r="V28" s="13">
        <v>23</v>
      </c>
      <c r="W28" s="13"/>
      <c r="X28" s="23" t="s">
        <v>156</v>
      </c>
      <c r="Y28" s="14" t="s">
        <v>68</v>
      </c>
      <c r="Z28" s="14" t="s">
        <v>63</v>
      </c>
      <c r="AA28" s="13">
        <v>1</v>
      </c>
    </row>
    <row r="29" spans="1:27" s="6" customFormat="1" ht="45" x14ac:dyDescent="0.25">
      <c r="A29" s="13"/>
      <c r="B29" s="13" t="s">
        <v>157</v>
      </c>
      <c r="C29" s="13" t="s">
        <v>54</v>
      </c>
      <c r="D29" s="13" t="s">
        <v>158</v>
      </c>
      <c r="E29" s="13" t="s">
        <v>77</v>
      </c>
      <c r="F29" s="13" t="s">
        <v>159</v>
      </c>
      <c r="G29" s="13" t="s">
        <v>160</v>
      </c>
      <c r="H29" s="13" t="s">
        <v>35</v>
      </c>
      <c r="I29" s="13">
        <v>1.22</v>
      </c>
      <c r="J29" s="24" t="s">
        <v>161</v>
      </c>
      <c r="K29" s="13"/>
      <c r="L29" s="13"/>
      <c r="M29" s="22">
        <v>83</v>
      </c>
      <c r="N29" s="22">
        <v>0</v>
      </c>
      <c r="O29" s="22">
        <v>0</v>
      </c>
      <c r="P29" s="22">
        <v>83</v>
      </c>
      <c r="Q29" s="22">
        <v>0</v>
      </c>
      <c r="R29" s="22">
        <v>0</v>
      </c>
      <c r="S29" s="22">
        <v>0</v>
      </c>
      <c r="T29" s="22">
        <v>83</v>
      </c>
      <c r="U29" s="22">
        <v>0</v>
      </c>
      <c r="V29" s="13">
        <v>22</v>
      </c>
      <c r="W29" s="13"/>
      <c r="X29" s="23" t="s">
        <v>162</v>
      </c>
      <c r="Y29" s="14" t="s">
        <v>68</v>
      </c>
      <c r="Z29" s="14" t="s">
        <v>63</v>
      </c>
      <c r="AA29" s="13">
        <v>1</v>
      </c>
    </row>
    <row r="30" spans="1:27" s="6" customFormat="1" ht="60" x14ac:dyDescent="0.25">
      <c r="A30" s="13"/>
      <c r="B30" s="13" t="s">
        <v>163</v>
      </c>
      <c r="C30" s="13" t="s">
        <v>164</v>
      </c>
      <c r="D30" s="13" t="s">
        <v>165</v>
      </c>
      <c r="E30" s="13" t="s">
        <v>76</v>
      </c>
      <c r="F30" s="13" t="s">
        <v>166</v>
      </c>
      <c r="G30" s="13" t="s">
        <v>167</v>
      </c>
      <c r="H30" s="13" t="s">
        <v>35</v>
      </c>
      <c r="I30" s="13">
        <v>2.5299999999999998</v>
      </c>
      <c r="J30" s="24" t="s">
        <v>85</v>
      </c>
      <c r="K30" s="13">
        <v>0</v>
      </c>
      <c r="L30" s="13">
        <v>0</v>
      </c>
      <c r="M30" s="13">
        <v>23</v>
      </c>
      <c r="N30" s="13">
        <v>0</v>
      </c>
      <c r="O30" s="13">
        <v>0</v>
      </c>
      <c r="P30" s="13">
        <v>23</v>
      </c>
      <c r="Q30" s="13">
        <v>0</v>
      </c>
      <c r="R30" s="13">
        <v>0</v>
      </c>
      <c r="S30" s="13">
        <v>5</v>
      </c>
      <c r="T30" s="13">
        <v>18</v>
      </c>
      <c r="U30" s="13">
        <v>0</v>
      </c>
      <c r="V30" s="13">
        <v>210</v>
      </c>
      <c r="W30" s="13"/>
      <c r="X30" s="23" t="s">
        <v>168</v>
      </c>
      <c r="Y30" s="14" t="s">
        <v>68</v>
      </c>
      <c r="Z30" s="14" t="s">
        <v>169</v>
      </c>
      <c r="AA30" s="13">
        <v>1</v>
      </c>
    </row>
    <row r="31" spans="1:27" s="6" customFormat="1" ht="60" x14ac:dyDescent="0.25">
      <c r="A31" s="13"/>
      <c r="B31" s="13" t="s">
        <v>157</v>
      </c>
      <c r="C31" s="13" t="s">
        <v>64</v>
      </c>
      <c r="D31" s="13" t="s">
        <v>170</v>
      </c>
      <c r="E31" s="13" t="s">
        <v>76</v>
      </c>
      <c r="F31" s="13" t="s">
        <v>171</v>
      </c>
      <c r="G31" s="13" t="s">
        <v>172</v>
      </c>
      <c r="H31" s="13" t="s">
        <v>35</v>
      </c>
      <c r="I31" s="13">
        <v>0.68</v>
      </c>
      <c r="J31" s="24" t="s">
        <v>173</v>
      </c>
      <c r="K31" s="13"/>
      <c r="L31" s="13"/>
      <c r="M31" s="13">
        <v>3</v>
      </c>
      <c r="N31" s="13">
        <v>0</v>
      </c>
      <c r="O31" s="13">
        <v>0</v>
      </c>
      <c r="P31" s="13">
        <v>3</v>
      </c>
      <c r="Q31" s="13">
        <v>0</v>
      </c>
      <c r="R31" s="13">
        <v>0</v>
      </c>
      <c r="S31" s="13">
        <v>0</v>
      </c>
      <c r="T31" s="13">
        <v>3</v>
      </c>
      <c r="U31" s="13">
        <v>0</v>
      </c>
      <c r="V31" s="13">
        <v>129</v>
      </c>
      <c r="W31" s="13"/>
      <c r="X31" s="23" t="s">
        <v>174</v>
      </c>
      <c r="Y31" s="14" t="s">
        <v>65</v>
      </c>
      <c r="Z31" s="14"/>
      <c r="AA31" s="13">
        <v>0</v>
      </c>
    </row>
    <row r="32" spans="1:27" s="6" customFormat="1" ht="45" x14ac:dyDescent="0.25">
      <c r="A32" s="13"/>
      <c r="B32" s="58" t="s">
        <v>81</v>
      </c>
      <c r="C32" s="59" t="s">
        <v>54</v>
      </c>
      <c r="D32" s="59" t="s">
        <v>158</v>
      </c>
      <c r="E32" s="59" t="s">
        <v>77</v>
      </c>
      <c r="F32" s="59" t="s">
        <v>175</v>
      </c>
      <c r="G32" s="59" t="s">
        <v>176</v>
      </c>
      <c r="H32" s="59" t="s">
        <v>36</v>
      </c>
      <c r="I32" s="59">
        <v>7.1660000000000004</v>
      </c>
      <c r="J32" s="60" t="s">
        <v>161</v>
      </c>
      <c r="K32" s="59">
        <v>0</v>
      </c>
      <c r="L32" s="59">
        <v>0</v>
      </c>
      <c r="M32" s="61">
        <v>83</v>
      </c>
      <c r="N32" s="61">
        <v>0</v>
      </c>
      <c r="O32" s="61">
        <v>0</v>
      </c>
      <c r="P32" s="61">
        <v>83</v>
      </c>
      <c r="Q32" s="61">
        <v>0</v>
      </c>
      <c r="R32" s="61">
        <v>0</v>
      </c>
      <c r="S32" s="61">
        <v>0</v>
      </c>
      <c r="T32" s="61">
        <v>83</v>
      </c>
      <c r="U32" s="61">
        <v>0</v>
      </c>
      <c r="V32" s="61">
        <v>28</v>
      </c>
      <c r="W32" s="59"/>
      <c r="X32" s="62" t="s">
        <v>177</v>
      </c>
      <c r="Y32" s="62"/>
      <c r="Z32" s="62"/>
      <c r="AA32" s="62">
        <v>1</v>
      </c>
    </row>
    <row r="33" spans="1:27" s="6" customFormat="1" ht="60" x14ac:dyDescent="0.25">
      <c r="A33" s="13"/>
      <c r="B33" s="63" t="s">
        <v>53</v>
      </c>
      <c r="C33" s="63" t="s">
        <v>54</v>
      </c>
      <c r="D33" s="63" t="s">
        <v>124</v>
      </c>
      <c r="E33" s="63" t="s">
        <v>77</v>
      </c>
      <c r="F33" s="59" t="s">
        <v>178</v>
      </c>
      <c r="G33" s="59" t="s">
        <v>179</v>
      </c>
      <c r="H33" s="63" t="s">
        <v>36</v>
      </c>
      <c r="I33" s="63">
        <v>5.6</v>
      </c>
      <c r="J33" s="63" t="s">
        <v>180</v>
      </c>
      <c r="K33" s="63">
        <v>0</v>
      </c>
      <c r="L33" s="63">
        <v>0</v>
      </c>
      <c r="M33" s="64">
        <v>6</v>
      </c>
      <c r="N33" s="64">
        <v>0</v>
      </c>
      <c r="O33" s="64">
        <v>0</v>
      </c>
      <c r="P33" s="64">
        <v>6</v>
      </c>
      <c r="Q33" s="64">
        <v>0</v>
      </c>
      <c r="R33" s="64">
        <v>0</v>
      </c>
      <c r="S33" s="64">
        <v>0</v>
      </c>
      <c r="T33" s="64">
        <v>6</v>
      </c>
      <c r="U33" s="64">
        <v>0</v>
      </c>
      <c r="V33" s="64">
        <v>18</v>
      </c>
      <c r="W33" s="63"/>
      <c r="X33" s="62" t="s">
        <v>181</v>
      </c>
      <c r="Y33" s="63"/>
      <c r="Z33" s="63"/>
      <c r="AA33" s="63">
        <v>1</v>
      </c>
    </row>
    <row r="34" spans="1:27" s="6" customFormat="1" ht="60" x14ac:dyDescent="0.25">
      <c r="A34" s="13"/>
      <c r="B34" s="63" t="s">
        <v>53</v>
      </c>
      <c r="C34" s="63" t="s">
        <v>54</v>
      </c>
      <c r="D34" s="63" t="s">
        <v>124</v>
      </c>
      <c r="E34" s="63" t="s">
        <v>77</v>
      </c>
      <c r="F34" s="59" t="s">
        <v>182</v>
      </c>
      <c r="G34" s="59" t="s">
        <v>183</v>
      </c>
      <c r="H34" s="63" t="s">
        <v>36</v>
      </c>
      <c r="I34" s="63">
        <v>7.7329999999999997</v>
      </c>
      <c r="J34" s="63" t="s">
        <v>180</v>
      </c>
      <c r="K34" s="63">
        <v>0</v>
      </c>
      <c r="L34" s="63">
        <v>0</v>
      </c>
      <c r="M34" s="64">
        <v>6</v>
      </c>
      <c r="N34" s="64">
        <v>0</v>
      </c>
      <c r="O34" s="64">
        <v>0</v>
      </c>
      <c r="P34" s="64">
        <v>6</v>
      </c>
      <c r="Q34" s="64">
        <v>0</v>
      </c>
      <c r="R34" s="64">
        <v>0</v>
      </c>
      <c r="S34" s="64">
        <v>0</v>
      </c>
      <c r="T34" s="64">
        <v>6</v>
      </c>
      <c r="U34" s="64">
        <v>0</v>
      </c>
      <c r="V34" s="64">
        <v>18</v>
      </c>
      <c r="W34" s="63"/>
      <c r="X34" s="62" t="s">
        <v>184</v>
      </c>
      <c r="Y34" s="63"/>
      <c r="Z34" s="63"/>
      <c r="AA34" s="63">
        <v>1</v>
      </c>
    </row>
    <row r="35" spans="1:27" s="6" customFormat="1" ht="90" x14ac:dyDescent="0.25">
      <c r="A35" s="13"/>
      <c r="B35" s="63" t="s">
        <v>53</v>
      </c>
      <c r="C35" s="13" t="s">
        <v>64</v>
      </c>
      <c r="D35" s="13" t="s">
        <v>185</v>
      </c>
      <c r="E35" s="13" t="s">
        <v>77</v>
      </c>
      <c r="F35" s="13" t="s">
        <v>186</v>
      </c>
      <c r="G35" s="13" t="s">
        <v>187</v>
      </c>
      <c r="H35" s="63" t="s">
        <v>36</v>
      </c>
      <c r="I35" s="63">
        <v>6.5830000000000002</v>
      </c>
      <c r="J35" s="23" t="s">
        <v>188</v>
      </c>
      <c r="K35" s="13">
        <v>0</v>
      </c>
      <c r="L35" s="13">
        <v>0</v>
      </c>
      <c r="M35" s="13">
        <v>29</v>
      </c>
      <c r="N35" s="13">
        <v>0</v>
      </c>
      <c r="O35" s="13">
        <v>0</v>
      </c>
      <c r="P35" s="13">
        <v>29</v>
      </c>
      <c r="Q35" s="13">
        <v>0</v>
      </c>
      <c r="R35" s="13">
        <v>0</v>
      </c>
      <c r="S35" s="13">
        <v>0</v>
      </c>
      <c r="T35" s="13">
        <v>29</v>
      </c>
      <c r="U35" s="13">
        <v>0</v>
      </c>
      <c r="V35" s="13">
        <v>28</v>
      </c>
      <c r="W35" s="13"/>
      <c r="X35" s="62" t="s">
        <v>189</v>
      </c>
      <c r="Y35" s="13"/>
      <c r="Z35" s="13"/>
      <c r="AA35" s="13">
        <v>1</v>
      </c>
    </row>
    <row r="36" spans="1:27" s="6" customFormat="1" ht="409.5" x14ac:dyDescent="0.25">
      <c r="A36" s="13"/>
      <c r="B36" s="13" t="s">
        <v>190</v>
      </c>
      <c r="C36" s="13" t="s">
        <v>164</v>
      </c>
      <c r="D36" s="13" t="s">
        <v>191</v>
      </c>
      <c r="E36" s="13" t="s">
        <v>77</v>
      </c>
      <c r="F36" s="13" t="s">
        <v>192</v>
      </c>
      <c r="G36" s="13" t="s">
        <v>193</v>
      </c>
      <c r="H36" s="13" t="s">
        <v>35</v>
      </c>
      <c r="I36" s="13">
        <v>1.1200000000000001</v>
      </c>
      <c r="J36" s="13" t="s">
        <v>194</v>
      </c>
      <c r="K36" s="13">
        <v>0</v>
      </c>
      <c r="L36" s="13">
        <v>0</v>
      </c>
      <c r="M36" s="13">
        <v>12</v>
      </c>
      <c r="N36" s="13">
        <v>0</v>
      </c>
      <c r="O36" s="13">
        <v>0</v>
      </c>
      <c r="P36" s="13">
        <v>12</v>
      </c>
      <c r="Q36" s="13">
        <v>0</v>
      </c>
      <c r="R36" s="13">
        <v>0</v>
      </c>
      <c r="S36" s="13">
        <v>0</v>
      </c>
      <c r="T36" s="13">
        <v>12</v>
      </c>
      <c r="U36" s="13">
        <v>0</v>
      </c>
      <c r="V36" s="13">
        <v>15</v>
      </c>
      <c r="W36" s="13"/>
      <c r="X36" s="65" t="s">
        <v>195</v>
      </c>
      <c r="Y36" s="65" t="s">
        <v>68</v>
      </c>
      <c r="Z36" s="65" t="s">
        <v>75</v>
      </c>
      <c r="AA36" s="13">
        <v>1</v>
      </c>
    </row>
    <row r="37" spans="1:27" s="6" customFormat="1" ht="90" x14ac:dyDescent="0.25">
      <c r="A37" s="13"/>
      <c r="B37" s="63" t="s">
        <v>53</v>
      </c>
      <c r="C37" s="13" t="s">
        <v>64</v>
      </c>
      <c r="D37" s="13" t="s">
        <v>185</v>
      </c>
      <c r="E37" s="13" t="s">
        <v>77</v>
      </c>
      <c r="F37" s="13" t="s">
        <v>196</v>
      </c>
      <c r="G37" s="13" t="s">
        <v>197</v>
      </c>
      <c r="H37" s="63" t="s">
        <v>36</v>
      </c>
      <c r="I37" s="63">
        <v>6</v>
      </c>
      <c r="J37" s="23" t="s">
        <v>188</v>
      </c>
      <c r="K37" s="13">
        <v>0</v>
      </c>
      <c r="L37" s="13">
        <v>0</v>
      </c>
      <c r="M37" s="13">
        <v>29</v>
      </c>
      <c r="N37" s="13">
        <v>0</v>
      </c>
      <c r="O37" s="13">
        <v>0</v>
      </c>
      <c r="P37" s="13">
        <v>29</v>
      </c>
      <c r="Q37" s="13">
        <v>0</v>
      </c>
      <c r="R37" s="13">
        <v>0</v>
      </c>
      <c r="S37" s="13">
        <v>0</v>
      </c>
      <c r="T37" s="13">
        <v>29</v>
      </c>
      <c r="U37" s="13">
        <v>0</v>
      </c>
      <c r="V37" s="13">
        <v>28</v>
      </c>
      <c r="W37" s="13"/>
      <c r="X37" s="62" t="s">
        <v>198</v>
      </c>
      <c r="Y37" s="13"/>
      <c r="Z37" s="13"/>
      <c r="AA37" s="13">
        <v>1</v>
      </c>
    </row>
    <row r="38" spans="1:27" s="6" customFormat="1" ht="105" x14ac:dyDescent="0.25">
      <c r="A38" s="13"/>
      <c r="B38" s="13" t="s">
        <v>157</v>
      </c>
      <c r="C38" s="13" t="s">
        <v>64</v>
      </c>
      <c r="D38" s="13" t="s">
        <v>199</v>
      </c>
      <c r="E38" s="13" t="s">
        <v>77</v>
      </c>
      <c r="F38" s="13" t="s">
        <v>200</v>
      </c>
      <c r="G38" s="13" t="s">
        <v>201</v>
      </c>
      <c r="H38" s="13" t="s">
        <v>35</v>
      </c>
      <c r="I38" s="13">
        <v>1.766</v>
      </c>
      <c r="J38" s="13" t="s">
        <v>199</v>
      </c>
      <c r="K38" s="13">
        <v>0</v>
      </c>
      <c r="L38" s="13">
        <v>0</v>
      </c>
      <c r="M38" s="13">
        <v>8</v>
      </c>
      <c r="N38" s="13">
        <v>0</v>
      </c>
      <c r="O38" s="13">
        <v>0</v>
      </c>
      <c r="P38" s="13">
        <v>8</v>
      </c>
      <c r="Q38" s="13">
        <v>0</v>
      </c>
      <c r="R38" s="13">
        <v>0</v>
      </c>
      <c r="S38" s="13">
        <v>0</v>
      </c>
      <c r="T38" s="13">
        <v>8</v>
      </c>
      <c r="U38" s="13">
        <v>0</v>
      </c>
      <c r="V38" s="13">
        <v>37</v>
      </c>
      <c r="W38" s="13"/>
      <c r="X38" s="65" t="s">
        <v>202</v>
      </c>
      <c r="Y38" s="65" t="s">
        <v>68</v>
      </c>
      <c r="Z38" s="66" t="s">
        <v>63</v>
      </c>
      <c r="AA38" s="13">
        <v>1</v>
      </c>
    </row>
    <row r="39" spans="1:27" s="6" customFormat="1" ht="90" x14ac:dyDescent="0.25">
      <c r="A39" s="13"/>
      <c r="B39" s="13" t="s">
        <v>157</v>
      </c>
      <c r="C39" s="13" t="s">
        <v>64</v>
      </c>
      <c r="D39" s="13" t="s">
        <v>203</v>
      </c>
      <c r="E39" s="13" t="s">
        <v>77</v>
      </c>
      <c r="F39" s="13" t="s">
        <v>204</v>
      </c>
      <c r="G39" s="13" t="s">
        <v>205</v>
      </c>
      <c r="H39" s="13" t="s">
        <v>35</v>
      </c>
      <c r="I39" s="13">
        <v>2</v>
      </c>
      <c r="J39" s="23" t="s">
        <v>188</v>
      </c>
      <c r="K39" s="13">
        <v>0</v>
      </c>
      <c r="L39" s="13">
        <v>0</v>
      </c>
      <c r="M39" s="13">
        <v>29</v>
      </c>
      <c r="N39" s="13">
        <v>0</v>
      </c>
      <c r="O39" s="13">
        <v>0</v>
      </c>
      <c r="P39" s="13">
        <v>29</v>
      </c>
      <c r="Q39" s="13">
        <v>0</v>
      </c>
      <c r="R39" s="13">
        <v>0</v>
      </c>
      <c r="S39" s="13">
        <v>0</v>
      </c>
      <c r="T39" s="13">
        <v>29</v>
      </c>
      <c r="U39" s="13">
        <v>0</v>
      </c>
      <c r="V39" s="13">
        <v>28</v>
      </c>
      <c r="W39" s="13"/>
      <c r="X39" s="67" t="s">
        <v>206</v>
      </c>
      <c r="Y39" s="65" t="s">
        <v>68</v>
      </c>
      <c r="Z39" s="66" t="s">
        <v>63</v>
      </c>
      <c r="AA39" s="13">
        <v>1</v>
      </c>
    </row>
    <row r="40" spans="1:27" s="6" customFormat="1" ht="75" x14ac:dyDescent="0.25">
      <c r="A40" s="13"/>
      <c r="B40" s="13" t="s">
        <v>190</v>
      </c>
      <c r="C40" s="13" t="s">
        <v>164</v>
      </c>
      <c r="D40" s="23" t="s">
        <v>207</v>
      </c>
      <c r="E40" s="13" t="s">
        <v>77</v>
      </c>
      <c r="F40" s="13" t="s">
        <v>208</v>
      </c>
      <c r="G40" s="13" t="s">
        <v>209</v>
      </c>
      <c r="H40" s="13" t="s">
        <v>35</v>
      </c>
      <c r="I40" s="13">
        <v>0.86699999999999999</v>
      </c>
      <c r="J40" s="68" t="s">
        <v>210</v>
      </c>
      <c r="K40" s="13">
        <v>0</v>
      </c>
      <c r="L40" s="13">
        <v>0</v>
      </c>
      <c r="M40" s="13">
        <v>1</v>
      </c>
      <c r="N40" s="13">
        <v>0</v>
      </c>
      <c r="O40" s="13">
        <v>0</v>
      </c>
      <c r="P40" s="13">
        <v>1</v>
      </c>
      <c r="Q40" s="13">
        <v>0</v>
      </c>
      <c r="R40" s="13">
        <v>0</v>
      </c>
      <c r="S40" s="13">
        <v>0</v>
      </c>
      <c r="T40" s="13">
        <v>1</v>
      </c>
      <c r="U40" s="13">
        <v>0</v>
      </c>
      <c r="V40" s="13">
        <v>3</v>
      </c>
      <c r="W40" s="13"/>
      <c r="X40" s="67" t="s">
        <v>211</v>
      </c>
      <c r="Y40" s="65" t="s">
        <v>68</v>
      </c>
      <c r="Z40" s="65" t="s">
        <v>75</v>
      </c>
      <c r="AA40" s="13">
        <v>1</v>
      </c>
    </row>
    <row r="41" spans="1:27" s="6" customFormat="1" ht="45" x14ac:dyDescent="0.25">
      <c r="A41" s="13"/>
      <c r="B41" s="58" t="s">
        <v>81</v>
      </c>
      <c r="C41" s="59" t="s">
        <v>54</v>
      </c>
      <c r="D41" s="69" t="s">
        <v>212</v>
      </c>
      <c r="E41" s="70" t="s">
        <v>76</v>
      </c>
      <c r="F41" s="23" t="s">
        <v>213</v>
      </c>
      <c r="G41" s="23" t="s">
        <v>214</v>
      </c>
      <c r="H41" s="59" t="s">
        <v>36</v>
      </c>
      <c r="I41" s="59">
        <v>1.9</v>
      </c>
      <c r="J41" s="60" t="s">
        <v>212</v>
      </c>
      <c r="K41" s="59">
        <v>0</v>
      </c>
      <c r="L41" s="59">
        <v>0</v>
      </c>
      <c r="M41" s="61">
        <v>14</v>
      </c>
      <c r="N41" s="61">
        <v>0</v>
      </c>
      <c r="O41" s="61">
        <v>0</v>
      </c>
      <c r="P41" s="61">
        <v>14</v>
      </c>
      <c r="Q41" s="61">
        <v>0</v>
      </c>
      <c r="R41" s="61">
        <v>0</v>
      </c>
      <c r="S41" s="61">
        <v>0</v>
      </c>
      <c r="T41" s="61">
        <v>14</v>
      </c>
      <c r="U41" s="61">
        <v>0</v>
      </c>
      <c r="V41" s="61">
        <v>65</v>
      </c>
      <c r="W41" s="59"/>
      <c r="X41" s="71" t="s">
        <v>215</v>
      </c>
      <c r="Y41" s="62"/>
      <c r="Z41" s="62"/>
      <c r="AA41" s="62">
        <v>1</v>
      </c>
    </row>
    <row r="42" spans="1:27" s="6" customFormat="1" ht="45" x14ac:dyDescent="0.25">
      <c r="A42" s="13"/>
      <c r="B42" s="58" t="s">
        <v>81</v>
      </c>
      <c r="C42" s="59" t="s">
        <v>54</v>
      </c>
      <c r="D42" s="69" t="s">
        <v>216</v>
      </c>
      <c r="E42" s="13" t="s">
        <v>77</v>
      </c>
      <c r="F42" s="23" t="s">
        <v>217</v>
      </c>
      <c r="G42" s="23" t="s">
        <v>218</v>
      </c>
      <c r="H42" s="59" t="s">
        <v>36</v>
      </c>
      <c r="I42" s="59">
        <v>1.35</v>
      </c>
      <c r="J42" s="60" t="s">
        <v>219</v>
      </c>
      <c r="K42" s="59">
        <v>0</v>
      </c>
      <c r="L42" s="59">
        <v>0</v>
      </c>
      <c r="M42" s="61">
        <v>55</v>
      </c>
      <c r="N42" s="61">
        <v>0</v>
      </c>
      <c r="O42" s="61">
        <v>0</v>
      </c>
      <c r="P42" s="61">
        <v>55</v>
      </c>
      <c r="Q42" s="61">
        <v>0</v>
      </c>
      <c r="R42" s="61">
        <v>0</v>
      </c>
      <c r="S42" s="61">
        <v>0</v>
      </c>
      <c r="T42" s="61">
        <v>55</v>
      </c>
      <c r="U42" s="61">
        <v>0</v>
      </c>
      <c r="V42" s="61">
        <v>54</v>
      </c>
      <c r="W42" s="59"/>
      <c r="X42" s="71" t="s">
        <v>220</v>
      </c>
      <c r="Y42" s="62"/>
      <c r="Z42" s="62"/>
      <c r="AA42" s="62">
        <v>1</v>
      </c>
    </row>
    <row r="43" spans="1:27" s="6" customFormat="1" ht="45" x14ac:dyDescent="0.25">
      <c r="A43" s="13"/>
      <c r="B43" s="58" t="s">
        <v>81</v>
      </c>
      <c r="C43" s="59" t="s">
        <v>54</v>
      </c>
      <c r="D43" s="59" t="s">
        <v>158</v>
      </c>
      <c r="E43" s="59" t="s">
        <v>77</v>
      </c>
      <c r="F43" s="69" t="s">
        <v>221</v>
      </c>
      <c r="G43" s="69" t="s">
        <v>222</v>
      </c>
      <c r="H43" s="59" t="s">
        <v>36</v>
      </c>
      <c r="I43" s="59">
        <v>8.1660000000000004</v>
      </c>
      <c r="J43" s="60" t="s">
        <v>161</v>
      </c>
      <c r="K43" s="59">
        <v>0</v>
      </c>
      <c r="L43" s="59">
        <v>0</v>
      </c>
      <c r="M43" s="61">
        <v>83</v>
      </c>
      <c r="N43" s="61">
        <v>0</v>
      </c>
      <c r="O43" s="61">
        <v>0</v>
      </c>
      <c r="P43" s="61">
        <v>83</v>
      </c>
      <c r="Q43" s="61">
        <v>0</v>
      </c>
      <c r="R43" s="61">
        <v>0</v>
      </c>
      <c r="S43" s="61">
        <v>0</v>
      </c>
      <c r="T43" s="61">
        <v>83</v>
      </c>
      <c r="U43" s="61">
        <v>0</v>
      </c>
      <c r="V43" s="61">
        <v>28</v>
      </c>
      <c r="W43" s="59"/>
      <c r="X43" s="71" t="s">
        <v>223</v>
      </c>
      <c r="Y43" s="62"/>
      <c r="Z43" s="62"/>
      <c r="AA43" s="62">
        <v>1</v>
      </c>
    </row>
    <row r="44" spans="1:27" s="6" customFormat="1" ht="45" x14ac:dyDescent="0.25">
      <c r="A44" s="13"/>
      <c r="B44" s="58" t="s">
        <v>81</v>
      </c>
      <c r="C44" s="59" t="s">
        <v>54</v>
      </c>
      <c r="D44" s="59" t="s">
        <v>158</v>
      </c>
      <c r="E44" s="59" t="s">
        <v>77</v>
      </c>
      <c r="F44" s="69" t="s">
        <v>224</v>
      </c>
      <c r="G44" s="69" t="s">
        <v>225</v>
      </c>
      <c r="H44" s="59" t="s">
        <v>36</v>
      </c>
      <c r="I44" s="59">
        <v>5.4160000000000004</v>
      </c>
      <c r="J44" s="60" t="s">
        <v>161</v>
      </c>
      <c r="K44" s="59">
        <v>0</v>
      </c>
      <c r="L44" s="59">
        <v>0</v>
      </c>
      <c r="M44" s="61">
        <v>83</v>
      </c>
      <c r="N44" s="61">
        <v>0</v>
      </c>
      <c r="O44" s="61">
        <v>0</v>
      </c>
      <c r="P44" s="61">
        <v>83</v>
      </c>
      <c r="Q44" s="61">
        <v>0</v>
      </c>
      <c r="R44" s="61">
        <v>0</v>
      </c>
      <c r="S44" s="61">
        <v>0</v>
      </c>
      <c r="T44" s="61">
        <v>83</v>
      </c>
      <c r="U44" s="61">
        <v>0</v>
      </c>
      <c r="V44" s="61">
        <v>28</v>
      </c>
      <c r="W44" s="59"/>
      <c r="X44" s="71" t="s">
        <v>226</v>
      </c>
      <c r="Y44" s="62"/>
      <c r="Z44" s="62"/>
      <c r="AA44" s="62">
        <v>1</v>
      </c>
    </row>
    <row r="45" spans="1:27" s="6" customFormat="1" ht="45" x14ac:dyDescent="0.25">
      <c r="A45" s="13"/>
      <c r="B45" s="58" t="s">
        <v>81</v>
      </c>
      <c r="C45" s="59" t="s">
        <v>54</v>
      </c>
      <c r="D45" s="69" t="s">
        <v>227</v>
      </c>
      <c r="E45" s="70" t="s">
        <v>76</v>
      </c>
      <c r="F45" s="23" t="s">
        <v>224</v>
      </c>
      <c r="G45" s="23" t="s">
        <v>228</v>
      </c>
      <c r="H45" s="59" t="s">
        <v>36</v>
      </c>
      <c r="I45" s="59">
        <v>1.8160000000000001</v>
      </c>
      <c r="J45" s="60" t="s">
        <v>227</v>
      </c>
      <c r="K45" s="59">
        <v>0</v>
      </c>
      <c r="L45" s="59">
        <v>0</v>
      </c>
      <c r="M45" s="61">
        <v>25</v>
      </c>
      <c r="N45" s="61">
        <v>0</v>
      </c>
      <c r="O45" s="61">
        <v>0</v>
      </c>
      <c r="P45" s="61">
        <v>25</v>
      </c>
      <c r="Q45" s="61">
        <v>0</v>
      </c>
      <c r="R45" s="61">
        <v>0</v>
      </c>
      <c r="S45" s="61">
        <v>0</v>
      </c>
      <c r="T45" s="61">
        <v>25</v>
      </c>
      <c r="U45" s="61">
        <v>0</v>
      </c>
      <c r="V45" s="61">
        <v>90</v>
      </c>
      <c r="W45" s="59"/>
      <c r="X45" s="71" t="s">
        <v>229</v>
      </c>
      <c r="Y45" s="62"/>
      <c r="Z45" s="62"/>
      <c r="AA45" s="62">
        <v>1</v>
      </c>
    </row>
    <row r="46" spans="1:27" s="6" customFormat="1" ht="45" x14ac:dyDescent="0.25">
      <c r="A46" s="13"/>
      <c r="B46" s="58" t="s">
        <v>81</v>
      </c>
      <c r="C46" s="59" t="s">
        <v>54</v>
      </c>
      <c r="D46" s="59" t="s">
        <v>158</v>
      </c>
      <c r="E46" s="59" t="s">
        <v>77</v>
      </c>
      <c r="F46" s="69" t="s">
        <v>230</v>
      </c>
      <c r="G46" s="69" t="s">
        <v>231</v>
      </c>
      <c r="H46" s="59" t="s">
        <v>36</v>
      </c>
      <c r="I46" s="59">
        <v>4.3330000000000002</v>
      </c>
      <c r="J46" s="60" t="s">
        <v>161</v>
      </c>
      <c r="K46" s="59">
        <v>0</v>
      </c>
      <c r="L46" s="59">
        <v>0</v>
      </c>
      <c r="M46" s="61">
        <v>83</v>
      </c>
      <c r="N46" s="61">
        <v>0</v>
      </c>
      <c r="O46" s="61">
        <v>0</v>
      </c>
      <c r="P46" s="61">
        <v>83</v>
      </c>
      <c r="Q46" s="61">
        <v>0</v>
      </c>
      <c r="R46" s="61">
        <v>0</v>
      </c>
      <c r="S46" s="61">
        <v>0</v>
      </c>
      <c r="T46" s="61">
        <v>83</v>
      </c>
      <c r="U46" s="61">
        <v>0</v>
      </c>
      <c r="V46" s="61">
        <v>28</v>
      </c>
      <c r="W46" s="59"/>
      <c r="X46" s="71" t="s">
        <v>232</v>
      </c>
      <c r="Y46" s="62"/>
      <c r="Z46" s="62"/>
      <c r="AA46" s="62">
        <v>1</v>
      </c>
    </row>
    <row r="47" spans="1:27" s="6" customFormat="1" ht="45" x14ac:dyDescent="0.25">
      <c r="A47" s="13"/>
      <c r="B47" s="58" t="s">
        <v>81</v>
      </c>
      <c r="C47" s="59" t="s">
        <v>54</v>
      </c>
      <c r="D47" s="59" t="s">
        <v>158</v>
      </c>
      <c r="E47" s="59" t="s">
        <v>77</v>
      </c>
      <c r="F47" s="69" t="s">
        <v>233</v>
      </c>
      <c r="G47" s="69" t="s">
        <v>234</v>
      </c>
      <c r="H47" s="59" t="s">
        <v>36</v>
      </c>
      <c r="I47" s="59">
        <v>5.5830000000000002</v>
      </c>
      <c r="J47" s="60" t="s">
        <v>161</v>
      </c>
      <c r="K47" s="59">
        <v>0</v>
      </c>
      <c r="L47" s="59">
        <v>0</v>
      </c>
      <c r="M47" s="61">
        <v>83</v>
      </c>
      <c r="N47" s="61">
        <v>0</v>
      </c>
      <c r="O47" s="61">
        <v>0</v>
      </c>
      <c r="P47" s="61">
        <v>83</v>
      </c>
      <c r="Q47" s="61">
        <v>0</v>
      </c>
      <c r="R47" s="61">
        <v>0</v>
      </c>
      <c r="S47" s="61">
        <v>0</v>
      </c>
      <c r="T47" s="61">
        <v>83</v>
      </c>
      <c r="U47" s="61">
        <v>0</v>
      </c>
      <c r="V47" s="61">
        <v>28</v>
      </c>
      <c r="W47" s="59"/>
      <c r="X47" s="71" t="s">
        <v>235</v>
      </c>
      <c r="Y47" s="62"/>
      <c r="Z47" s="62"/>
      <c r="AA47" s="62">
        <v>1</v>
      </c>
    </row>
    <row r="48" spans="1:27" s="6" customFormat="1" ht="45" x14ac:dyDescent="0.25">
      <c r="A48" s="13"/>
      <c r="B48" s="58" t="s">
        <v>81</v>
      </c>
      <c r="C48" s="59" t="s">
        <v>54</v>
      </c>
      <c r="D48" s="59" t="s">
        <v>158</v>
      </c>
      <c r="E48" s="59" t="s">
        <v>77</v>
      </c>
      <c r="F48" s="69" t="s">
        <v>236</v>
      </c>
      <c r="G48" s="69" t="s">
        <v>237</v>
      </c>
      <c r="H48" s="59" t="s">
        <v>36</v>
      </c>
      <c r="I48" s="59">
        <v>6</v>
      </c>
      <c r="J48" s="60" t="s">
        <v>161</v>
      </c>
      <c r="K48" s="59">
        <v>0</v>
      </c>
      <c r="L48" s="59">
        <v>0</v>
      </c>
      <c r="M48" s="61">
        <v>83</v>
      </c>
      <c r="N48" s="61">
        <v>0</v>
      </c>
      <c r="O48" s="61">
        <v>0</v>
      </c>
      <c r="P48" s="61">
        <v>83</v>
      </c>
      <c r="Q48" s="61">
        <v>0</v>
      </c>
      <c r="R48" s="61">
        <v>0</v>
      </c>
      <c r="S48" s="61">
        <v>0</v>
      </c>
      <c r="T48" s="61">
        <v>83</v>
      </c>
      <c r="U48" s="61">
        <v>0</v>
      </c>
      <c r="V48" s="61">
        <v>28</v>
      </c>
      <c r="W48" s="59"/>
      <c r="X48" s="71" t="s">
        <v>238</v>
      </c>
      <c r="Y48" s="62"/>
      <c r="Z48" s="62"/>
      <c r="AA48" s="62">
        <v>1</v>
      </c>
    </row>
    <row r="49" spans="1:27" s="6" customFormat="1" ht="45" x14ac:dyDescent="0.25">
      <c r="A49" s="13"/>
      <c r="B49" s="58" t="s">
        <v>81</v>
      </c>
      <c r="C49" s="59" t="s">
        <v>54</v>
      </c>
      <c r="D49" s="59" t="s">
        <v>158</v>
      </c>
      <c r="E49" s="59" t="s">
        <v>77</v>
      </c>
      <c r="F49" s="69" t="s">
        <v>239</v>
      </c>
      <c r="G49" s="69" t="s">
        <v>240</v>
      </c>
      <c r="H49" s="59" t="s">
        <v>36</v>
      </c>
      <c r="I49" s="59">
        <v>5.5</v>
      </c>
      <c r="J49" s="60" t="s">
        <v>161</v>
      </c>
      <c r="K49" s="59">
        <v>0</v>
      </c>
      <c r="L49" s="59">
        <v>0</v>
      </c>
      <c r="M49" s="61">
        <v>83</v>
      </c>
      <c r="N49" s="61">
        <v>0</v>
      </c>
      <c r="O49" s="61">
        <v>0</v>
      </c>
      <c r="P49" s="61">
        <v>83</v>
      </c>
      <c r="Q49" s="61">
        <v>0</v>
      </c>
      <c r="R49" s="61">
        <v>0</v>
      </c>
      <c r="S49" s="61">
        <v>0</v>
      </c>
      <c r="T49" s="61">
        <v>83</v>
      </c>
      <c r="U49" s="61">
        <v>0</v>
      </c>
      <c r="V49" s="61">
        <v>28</v>
      </c>
      <c r="W49" s="59"/>
      <c r="X49" s="71" t="s">
        <v>241</v>
      </c>
      <c r="Y49" s="62"/>
      <c r="Z49" s="62"/>
      <c r="AA49" s="62">
        <v>1</v>
      </c>
    </row>
    <row r="50" spans="1:27" s="6" customFormat="1" ht="45" x14ac:dyDescent="0.25">
      <c r="A50" s="13"/>
      <c r="B50" s="58" t="s">
        <v>81</v>
      </c>
      <c r="C50" s="59" t="s">
        <v>54</v>
      </c>
      <c r="D50" s="69" t="s">
        <v>219</v>
      </c>
      <c r="E50" s="59" t="s">
        <v>77</v>
      </c>
      <c r="F50" s="69" t="s">
        <v>242</v>
      </c>
      <c r="G50" s="69" t="s">
        <v>243</v>
      </c>
      <c r="H50" s="59" t="s">
        <v>36</v>
      </c>
      <c r="I50" s="59">
        <v>1</v>
      </c>
      <c r="J50" s="60" t="s">
        <v>219</v>
      </c>
      <c r="K50" s="59">
        <v>0</v>
      </c>
      <c r="L50" s="59">
        <v>0</v>
      </c>
      <c r="M50" s="61">
        <v>55</v>
      </c>
      <c r="N50" s="61">
        <v>0</v>
      </c>
      <c r="O50" s="61">
        <v>0</v>
      </c>
      <c r="P50" s="61">
        <v>55</v>
      </c>
      <c r="Q50" s="61">
        <v>0</v>
      </c>
      <c r="R50" s="61">
        <v>0</v>
      </c>
      <c r="S50" s="61">
        <v>0</v>
      </c>
      <c r="T50" s="61">
        <v>55</v>
      </c>
      <c r="U50" s="61">
        <v>0</v>
      </c>
      <c r="V50" s="61">
        <v>54</v>
      </c>
      <c r="W50" s="59"/>
      <c r="X50" s="71" t="s">
        <v>244</v>
      </c>
      <c r="Y50" s="62"/>
      <c r="Z50" s="62"/>
      <c r="AA50" s="62">
        <v>1</v>
      </c>
    </row>
    <row r="51" spans="1:27" s="6" customFormat="1" ht="90" x14ac:dyDescent="0.25">
      <c r="A51" s="13"/>
      <c r="B51" s="63" t="s">
        <v>53</v>
      </c>
      <c r="C51" s="63" t="s">
        <v>54</v>
      </c>
      <c r="D51" s="68" t="s">
        <v>245</v>
      </c>
      <c r="E51" s="63" t="s">
        <v>77</v>
      </c>
      <c r="F51" s="69" t="s">
        <v>246</v>
      </c>
      <c r="G51" s="69" t="s">
        <v>247</v>
      </c>
      <c r="H51" s="63" t="s">
        <v>36</v>
      </c>
      <c r="I51" s="63">
        <v>2.1160000000000001</v>
      </c>
      <c r="J51" s="68" t="s">
        <v>248</v>
      </c>
      <c r="K51" s="63">
        <v>0</v>
      </c>
      <c r="L51" s="63">
        <v>0</v>
      </c>
      <c r="M51" s="64">
        <v>17</v>
      </c>
      <c r="N51" s="64">
        <v>0</v>
      </c>
      <c r="O51" s="64">
        <v>0</v>
      </c>
      <c r="P51" s="64">
        <v>17</v>
      </c>
      <c r="Q51" s="64">
        <v>0</v>
      </c>
      <c r="R51" s="64">
        <v>0</v>
      </c>
      <c r="S51" s="64">
        <v>0</v>
      </c>
      <c r="T51" s="64">
        <v>17</v>
      </c>
      <c r="U51" s="64">
        <v>0</v>
      </c>
      <c r="V51" s="64">
        <v>31</v>
      </c>
      <c r="W51" s="63"/>
      <c r="X51" s="71" t="s">
        <v>249</v>
      </c>
      <c r="Y51" s="63"/>
      <c r="Z51" s="63"/>
      <c r="AA51" s="63">
        <v>1</v>
      </c>
    </row>
    <row r="52" spans="1:27" s="6" customFormat="1" ht="45" x14ac:dyDescent="0.25">
      <c r="A52" s="13"/>
      <c r="B52" s="58" t="s">
        <v>81</v>
      </c>
      <c r="C52" s="59" t="s">
        <v>54</v>
      </c>
      <c r="D52" s="59" t="s">
        <v>158</v>
      </c>
      <c r="E52" s="59" t="s">
        <v>77</v>
      </c>
      <c r="F52" s="69" t="s">
        <v>250</v>
      </c>
      <c r="G52" s="69" t="s">
        <v>251</v>
      </c>
      <c r="H52" s="59" t="s">
        <v>36</v>
      </c>
      <c r="I52" s="59">
        <v>5.9160000000000004</v>
      </c>
      <c r="J52" s="60" t="s">
        <v>161</v>
      </c>
      <c r="K52" s="59">
        <v>0</v>
      </c>
      <c r="L52" s="59">
        <v>0</v>
      </c>
      <c r="M52" s="61">
        <v>83</v>
      </c>
      <c r="N52" s="61">
        <v>0</v>
      </c>
      <c r="O52" s="61">
        <v>0</v>
      </c>
      <c r="P52" s="61">
        <v>83</v>
      </c>
      <c r="Q52" s="61">
        <v>0</v>
      </c>
      <c r="R52" s="61">
        <v>0</v>
      </c>
      <c r="S52" s="61">
        <v>0</v>
      </c>
      <c r="T52" s="61">
        <v>83</v>
      </c>
      <c r="U52" s="61">
        <v>0</v>
      </c>
      <c r="V52" s="61">
        <v>28</v>
      </c>
      <c r="W52" s="59"/>
      <c r="X52" s="71" t="s">
        <v>252</v>
      </c>
      <c r="Y52" s="62"/>
      <c r="Z52" s="62"/>
      <c r="AA52" s="62">
        <v>1</v>
      </c>
    </row>
    <row r="53" spans="1:27" s="6" customFormat="1" ht="45" x14ac:dyDescent="0.25">
      <c r="A53" s="13"/>
      <c r="B53" s="72" t="s">
        <v>81</v>
      </c>
      <c r="C53" s="72" t="s">
        <v>54</v>
      </c>
      <c r="D53" s="72" t="s">
        <v>158</v>
      </c>
      <c r="E53" s="72" t="s">
        <v>77</v>
      </c>
      <c r="F53" s="13" t="s">
        <v>253</v>
      </c>
      <c r="G53" s="13" t="s">
        <v>254</v>
      </c>
      <c r="H53" s="72" t="s">
        <v>36</v>
      </c>
      <c r="I53" s="72">
        <v>4.5</v>
      </c>
      <c r="J53" s="73" t="s">
        <v>161</v>
      </c>
      <c r="K53" s="72">
        <v>0</v>
      </c>
      <c r="L53" s="72">
        <v>0</v>
      </c>
      <c r="M53" s="72">
        <v>83</v>
      </c>
      <c r="N53" s="72">
        <v>0</v>
      </c>
      <c r="O53" s="72">
        <v>0</v>
      </c>
      <c r="P53" s="72">
        <v>83</v>
      </c>
      <c r="Q53" s="72">
        <v>0</v>
      </c>
      <c r="R53" s="72">
        <v>0</v>
      </c>
      <c r="S53" s="72">
        <v>0</v>
      </c>
      <c r="T53" s="72">
        <v>83</v>
      </c>
      <c r="U53" s="72">
        <v>0</v>
      </c>
      <c r="V53" s="72">
        <v>20.9</v>
      </c>
      <c r="W53" s="72"/>
      <c r="X53" s="72" t="s">
        <v>255</v>
      </c>
      <c r="Y53" s="72"/>
      <c r="Z53" s="72"/>
      <c r="AA53" s="72">
        <v>1</v>
      </c>
    </row>
    <row r="54" spans="1:27" s="6" customFormat="1" ht="45" x14ac:dyDescent="0.25">
      <c r="A54" s="13"/>
      <c r="B54" s="72" t="s">
        <v>81</v>
      </c>
      <c r="C54" s="72" t="s">
        <v>54</v>
      </c>
      <c r="D54" s="72" t="s">
        <v>158</v>
      </c>
      <c r="E54" s="72" t="s">
        <v>77</v>
      </c>
      <c r="F54" s="13" t="s">
        <v>256</v>
      </c>
      <c r="G54" s="13" t="s">
        <v>257</v>
      </c>
      <c r="H54" s="72" t="s">
        <v>36</v>
      </c>
      <c r="I54" s="72">
        <v>4</v>
      </c>
      <c r="J54" s="73" t="s">
        <v>161</v>
      </c>
      <c r="K54" s="72">
        <v>0</v>
      </c>
      <c r="L54" s="72">
        <v>0</v>
      </c>
      <c r="M54" s="72">
        <v>83</v>
      </c>
      <c r="N54" s="72">
        <v>0</v>
      </c>
      <c r="O54" s="72">
        <v>0</v>
      </c>
      <c r="P54" s="72">
        <v>83</v>
      </c>
      <c r="Q54" s="72">
        <v>0</v>
      </c>
      <c r="R54" s="72">
        <v>0</v>
      </c>
      <c r="S54" s="72">
        <v>0</v>
      </c>
      <c r="T54" s="72">
        <v>83</v>
      </c>
      <c r="U54" s="72">
        <v>0</v>
      </c>
      <c r="V54" s="72">
        <v>20.9</v>
      </c>
      <c r="W54" s="72"/>
      <c r="X54" s="72" t="s">
        <v>258</v>
      </c>
      <c r="Y54" s="72"/>
      <c r="Z54" s="72"/>
      <c r="AA54" s="72">
        <v>1</v>
      </c>
    </row>
    <row r="55" spans="1:27" s="6" customFormat="1" ht="90" x14ac:dyDescent="0.25">
      <c r="A55" s="13"/>
      <c r="B55" s="58" t="s">
        <v>53</v>
      </c>
      <c r="C55" s="58" t="s">
        <v>64</v>
      </c>
      <c r="D55" s="58" t="s">
        <v>259</v>
      </c>
      <c r="E55" s="58" t="s">
        <v>77</v>
      </c>
      <c r="F55" s="58" t="s">
        <v>260</v>
      </c>
      <c r="G55" s="58" t="s">
        <v>261</v>
      </c>
      <c r="H55" s="58" t="s">
        <v>36</v>
      </c>
      <c r="I55" s="58">
        <v>7</v>
      </c>
      <c r="J55" s="58" t="s">
        <v>262</v>
      </c>
      <c r="K55" s="58">
        <v>0</v>
      </c>
      <c r="L55" s="58">
        <v>0</v>
      </c>
      <c r="M55" s="58">
        <v>38</v>
      </c>
      <c r="N55" s="58">
        <v>0</v>
      </c>
      <c r="O55" s="58">
        <v>0</v>
      </c>
      <c r="P55" s="58">
        <v>38</v>
      </c>
      <c r="Q55" s="58">
        <v>0</v>
      </c>
      <c r="R55" s="58">
        <v>0</v>
      </c>
      <c r="S55" s="58">
        <v>0</v>
      </c>
      <c r="T55" s="58">
        <v>38</v>
      </c>
      <c r="U55" s="58">
        <v>0</v>
      </c>
      <c r="V55" s="74" t="s">
        <v>263</v>
      </c>
      <c r="W55" s="58"/>
      <c r="X55" s="75" t="s">
        <v>264</v>
      </c>
      <c r="Y55" s="58"/>
      <c r="Z55" s="58"/>
      <c r="AA55" s="58">
        <v>1</v>
      </c>
    </row>
    <row r="56" spans="1:27" s="6" customFormat="1" ht="90" x14ac:dyDescent="0.25">
      <c r="A56" s="13"/>
      <c r="B56" s="58" t="s">
        <v>53</v>
      </c>
      <c r="C56" s="58" t="s">
        <v>64</v>
      </c>
      <c r="D56" s="58" t="s">
        <v>259</v>
      </c>
      <c r="E56" s="58" t="s">
        <v>77</v>
      </c>
      <c r="F56" s="23" t="s">
        <v>265</v>
      </c>
      <c r="G56" s="23" t="s">
        <v>266</v>
      </c>
      <c r="H56" s="58" t="s">
        <v>36</v>
      </c>
      <c r="I56" s="13">
        <v>6.5830000000000002</v>
      </c>
      <c r="J56" s="58" t="s">
        <v>262</v>
      </c>
      <c r="K56" s="58">
        <v>0</v>
      </c>
      <c r="L56" s="58">
        <v>0</v>
      </c>
      <c r="M56" s="58">
        <v>38</v>
      </c>
      <c r="N56" s="58">
        <v>0</v>
      </c>
      <c r="O56" s="58">
        <v>0</v>
      </c>
      <c r="P56" s="58">
        <v>38</v>
      </c>
      <c r="Q56" s="58">
        <v>0</v>
      </c>
      <c r="R56" s="58">
        <v>0</v>
      </c>
      <c r="S56" s="58">
        <v>0</v>
      </c>
      <c r="T56" s="58">
        <v>38</v>
      </c>
      <c r="U56" s="58">
        <v>0</v>
      </c>
      <c r="V56" s="74" t="s">
        <v>263</v>
      </c>
      <c r="W56" s="58"/>
      <c r="X56" s="75" t="s">
        <v>267</v>
      </c>
      <c r="Y56" s="58"/>
      <c r="Z56" s="58"/>
      <c r="AA56" s="58">
        <v>1</v>
      </c>
    </row>
    <row r="57" spans="1:27" s="6" customFormat="1" ht="45" x14ac:dyDescent="0.25">
      <c r="A57" s="13"/>
      <c r="B57" s="13" t="s">
        <v>81</v>
      </c>
      <c r="C57" s="13" t="s">
        <v>164</v>
      </c>
      <c r="D57" s="13" t="s">
        <v>268</v>
      </c>
      <c r="E57" s="13" t="s">
        <v>77</v>
      </c>
      <c r="F57" s="13" t="s">
        <v>269</v>
      </c>
      <c r="G57" s="23" t="s">
        <v>270</v>
      </c>
      <c r="H57" s="13" t="s">
        <v>35</v>
      </c>
      <c r="I57" s="13">
        <v>1.25</v>
      </c>
      <c r="J57" s="23" t="s">
        <v>271</v>
      </c>
      <c r="K57" s="13">
        <v>0</v>
      </c>
      <c r="L57" s="13">
        <v>0</v>
      </c>
      <c r="M57" s="13">
        <v>10</v>
      </c>
      <c r="N57" s="13">
        <v>0</v>
      </c>
      <c r="O57" s="13">
        <v>0</v>
      </c>
      <c r="P57" s="13">
        <v>10</v>
      </c>
      <c r="Q57" s="13">
        <v>0</v>
      </c>
      <c r="R57" s="13">
        <v>0</v>
      </c>
      <c r="S57" s="13">
        <v>0</v>
      </c>
      <c r="T57" s="13">
        <v>10</v>
      </c>
      <c r="U57" s="13">
        <v>0</v>
      </c>
      <c r="V57" s="13">
        <v>15.3</v>
      </c>
      <c r="W57" s="13"/>
      <c r="X57" s="62" t="s">
        <v>272</v>
      </c>
      <c r="Y57" s="62" t="s">
        <v>68</v>
      </c>
      <c r="Z57" s="76" t="s">
        <v>63</v>
      </c>
      <c r="AA57" s="13">
        <v>1</v>
      </c>
    </row>
    <row r="58" spans="1:27" s="6" customFormat="1" ht="90" x14ac:dyDescent="0.25">
      <c r="A58" s="13"/>
      <c r="B58" s="58" t="s">
        <v>53</v>
      </c>
      <c r="C58" s="58" t="s">
        <v>64</v>
      </c>
      <c r="D58" s="58" t="s">
        <v>259</v>
      </c>
      <c r="E58" s="58" t="s">
        <v>77</v>
      </c>
      <c r="F58" s="23" t="s">
        <v>273</v>
      </c>
      <c r="G58" s="23" t="s">
        <v>274</v>
      </c>
      <c r="H58" s="58" t="s">
        <v>36</v>
      </c>
      <c r="I58" s="13">
        <v>5.25</v>
      </c>
      <c r="J58" s="58" t="s">
        <v>262</v>
      </c>
      <c r="K58" s="58">
        <v>0</v>
      </c>
      <c r="L58" s="58">
        <v>0</v>
      </c>
      <c r="M58" s="58">
        <v>38</v>
      </c>
      <c r="N58" s="58">
        <v>0</v>
      </c>
      <c r="O58" s="58">
        <v>0</v>
      </c>
      <c r="P58" s="58">
        <v>38</v>
      </c>
      <c r="Q58" s="58">
        <v>0</v>
      </c>
      <c r="R58" s="58">
        <v>0</v>
      </c>
      <c r="S58" s="58">
        <v>0</v>
      </c>
      <c r="T58" s="58">
        <v>38</v>
      </c>
      <c r="U58" s="58">
        <v>0</v>
      </c>
      <c r="V58" s="74" t="s">
        <v>263</v>
      </c>
      <c r="W58" s="58"/>
      <c r="X58" s="75" t="s">
        <v>275</v>
      </c>
      <c r="Y58" s="58"/>
      <c r="Z58" s="58"/>
      <c r="AA58" s="58">
        <v>1</v>
      </c>
    </row>
    <row r="59" spans="1:27" s="6" customFormat="1" ht="90" x14ac:dyDescent="0.25">
      <c r="A59" s="13"/>
      <c r="B59" s="58" t="s">
        <v>53</v>
      </c>
      <c r="C59" s="58" t="s">
        <v>64</v>
      </c>
      <c r="D59" s="58" t="s">
        <v>259</v>
      </c>
      <c r="E59" s="58" t="s">
        <v>77</v>
      </c>
      <c r="F59" s="23" t="s">
        <v>276</v>
      </c>
      <c r="G59" s="23" t="s">
        <v>277</v>
      </c>
      <c r="H59" s="58" t="s">
        <v>36</v>
      </c>
      <c r="I59" s="13">
        <v>5.7160000000000002</v>
      </c>
      <c r="J59" s="58" t="s">
        <v>262</v>
      </c>
      <c r="K59" s="58">
        <v>0</v>
      </c>
      <c r="L59" s="58">
        <v>0</v>
      </c>
      <c r="M59" s="58">
        <v>38</v>
      </c>
      <c r="N59" s="58">
        <v>0</v>
      </c>
      <c r="O59" s="58">
        <v>0</v>
      </c>
      <c r="P59" s="58">
        <v>38</v>
      </c>
      <c r="Q59" s="58">
        <v>0</v>
      </c>
      <c r="R59" s="58">
        <v>0</v>
      </c>
      <c r="S59" s="58">
        <v>0</v>
      </c>
      <c r="T59" s="58">
        <v>38</v>
      </c>
      <c r="U59" s="58">
        <v>0</v>
      </c>
      <c r="V59" s="74" t="s">
        <v>263</v>
      </c>
      <c r="W59" s="58"/>
      <c r="X59" s="75" t="s">
        <v>278</v>
      </c>
      <c r="Y59" s="58"/>
      <c r="Z59" s="58"/>
      <c r="AA59" s="58">
        <v>1</v>
      </c>
    </row>
    <row r="60" spans="1:27" s="6" customFormat="1" ht="45" x14ac:dyDescent="0.25">
      <c r="A60" s="13"/>
      <c r="B60" s="62" t="s">
        <v>81</v>
      </c>
      <c r="C60" s="62" t="s">
        <v>54</v>
      </c>
      <c r="D60" s="62" t="s">
        <v>72</v>
      </c>
      <c r="E60" s="62" t="s">
        <v>76</v>
      </c>
      <c r="F60" s="23" t="s">
        <v>279</v>
      </c>
      <c r="G60" s="23" t="s">
        <v>280</v>
      </c>
      <c r="H60" s="62" t="s">
        <v>36</v>
      </c>
      <c r="I60" s="62">
        <v>2.5</v>
      </c>
      <c r="J60" s="77" t="s">
        <v>72</v>
      </c>
      <c r="K60" s="62">
        <v>0</v>
      </c>
      <c r="L60" s="62">
        <v>0</v>
      </c>
      <c r="M60" s="62">
        <v>21</v>
      </c>
      <c r="N60" s="62">
        <v>0</v>
      </c>
      <c r="O60" s="62">
        <v>0</v>
      </c>
      <c r="P60" s="62">
        <v>21</v>
      </c>
      <c r="Q60" s="62">
        <v>0</v>
      </c>
      <c r="R60" s="62">
        <v>0</v>
      </c>
      <c r="S60" s="62">
        <v>0</v>
      </c>
      <c r="T60" s="62">
        <v>21</v>
      </c>
      <c r="U60" s="62">
        <v>0</v>
      </c>
      <c r="V60" s="62">
        <v>96.1</v>
      </c>
      <c r="W60" s="62"/>
      <c r="X60" s="62" t="s">
        <v>281</v>
      </c>
      <c r="Y60" s="62"/>
      <c r="Z60" s="62"/>
      <c r="AA60" s="62">
        <v>1</v>
      </c>
    </row>
    <row r="61" spans="1:27" s="6" customFormat="1" ht="60" x14ac:dyDescent="0.25">
      <c r="A61" s="13"/>
      <c r="B61" s="13" t="s">
        <v>81</v>
      </c>
      <c r="C61" s="13" t="s">
        <v>164</v>
      </c>
      <c r="D61" s="23" t="s">
        <v>282</v>
      </c>
      <c r="E61" s="13" t="s">
        <v>77</v>
      </c>
      <c r="F61" s="23" t="s">
        <v>283</v>
      </c>
      <c r="G61" s="23" t="s">
        <v>284</v>
      </c>
      <c r="H61" s="23" t="s">
        <v>36</v>
      </c>
      <c r="I61" s="13">
        <v>0.45</v>
      </c>
      <c r="J61" s="23" t="s">
        <v>285</v>
      </c>
      <c r="K61" s="13">
        <v>0</v>
      </c>
      <c r="L61" s="13">
        <v>0</v>
      </c>
      <c r="M61" s="13">
        <v>75</v>
      </c>
      <c r="N61" s="13">
        <v>0</v>
      </c>
      <c r="O61" s="13">
        <v>0</v>
      </c>
      <c r="P61" s="13">
        <v>75</v>
      </c>
      <c r="Q61" s="13">
        <v>0</v>
      </c>
      <c r="R61" s="13">
        <v>0</v>
      </c>
      <c r="S61" s="13">
        <v>0</v>
      </c>
      <c r="T61" s="13">
        <v>75</v>
      </c>
      <c r="U61" s="13">
        <v>0</v>
      </c>
      <c r="V61" s="13">
        <v>10.199999999999999</v>
      </c>
      <c r="W61" s="13"/>
      <c r="X61" s="75" t="s">
        <v>286</v>
      </c>
      <c r="Y61" s="62"/>
      <c r="Z61" s="76"/>
      <c r="AA61" s="13">
        <v>1</v>
      </c>
    </row>
    <row r="62" spans="1:27" s="6" customFormat="1" ht="45" x14ac:dyDescent="0.25">
      <c r="A62" s="13"/>
      <c r="B62" s="72" t="s">
        <v>81</v>
      </c>
      <c r="C62" s="72" t="s">
        <v>54</v>
      </c>
      <c r="D62" s="72" t="s">
        <v>158</v>
      </c>
      <c r="E62" s="72" t="s">
        <v>77</v>
      </c>
      <c r="F62" s="23" t="s">
        <v>287</v>
      </c>
      <c r="G62" s="23" t="s">
        <v>288</v>
      </c>
      <c r="H62" s="72" t="s">
        <v>36</v>
      </c>
      <c r="I62" s="13">
        <v>5.5830000000000002</v>
      </c>
      <c r="J62" s="73" t="s">
        <v>161</v>
      </c>
      <c r="K62" s="72">
        <v>0</v>
      </c>
      <c r="L62" s="72">
        <v>0</v>
      </c>
      <c r="M62" s="72">
        <v>83</v>
      </c>
      <c r="N62" s="72">
        <v>0</v>
      </c>
      <c r="O62" s="72">
        <v>0</v>
      </c>
      <c r="P62" s="72">
        <v>83</v>
      </c>
      <c r="Q62" s="72">
        <v>0</v>
      </c>
      <c r="R62" s="72">
        <v>0</v>
      </c>
      <c r="S62" s="72">
        <v>0</v>
      </c>
      <c r="T62" s="72">
        <v>83</v>
      </c>
      <c r="U62" s="72">
        <v>0</v>
      </c>
      <c r="V62" s="72">
        <v>20.9</v>
      </c>
      <c r="W62" s="72"/>
      <c r="X62" s="78" t="s">
        <v>289</v>
      </c>
      <c r="Y62" s="72"/>
      <c r="Z62" s="72"/>
      <c r="AA62" s="72">
        <v>1</v>
      </c>
    </row>
    <row r="63" spans="1:27" s="6" customFormat="1" ht="45" x14ac:dyDescent="0.25">
      <c r="A63" s="13"/>
      <c r="B63" s="72" t="s">
        <v>81</v>
      </c>
      <c r="C63" s="72" t="s">
        <v>54</v>
      </c>
      <c r="D63" s="72" t="s">
        <v>158</v>
      </c>
      <c r="E63" s="72" t="s">
        <v>77</v>
      </c>
      <c r="F63" s="23" t="s">
        <v>290</v>
      </c>
      <c r="G63" s="23" t="s">
        <v>291</v>
      </c>
      <c r="H63" s="72" t="s">
        <v>36</v>
      </c>
      <c r="I63" s="13">
        <v>6</v>
      </c>
      <c r="J63" s="73" t="s">
        <v>161</v>
      </c>
      <c r="K63" s="72">
        <v>0</v>
      </c>
      <c r="L63" s="72">
        <v>0</v>
      </c>
      <c r="M63" s="72">
        <v>83</v>
      </c>
      <c r="N63" s="72">
        <v>0</v>
      </c>
      <c r="O63" s="72">
        <v>0</v>
      </c>
      <c r="P63" s="72">
        <v>83</v>
      </c>
      <c r="Q63" s="72">
        <v>0</v>
      </c>
      <c r="R63" s="72">
        <v>0</v>
      </c>
      <c r="S63" s="72">
        <v>0</v>
      </c>
      <c r="T63" s="72">
        <v>83</v>
      </c>
      <c r="U63" s="72">
        <v>0</v>
      </c>
      <c r="V63" s="72">
        <v>20.9</v>
      </c>
      <c r="W63" s="72"/>
      <c r="X63" s="78" t="s">
        <v>292</v>
      </c>
      <c r="Y63" s="72"/>
      <c r="Z63" s="72"/>
      <c r="AA63" s="72">
        <v>1</v>
      </c>
    </row>
    <row r="64" spans="1:27" s="6" customFormat="1" ht="45" x14ac:dyDescent="0.25">
      <c r="A64" s="13"/>
      <c r="B64" s="62" t="s">
        <v>81</v>
      </c>
      <c r="C64" s="62" t="s">
        <v>54</v>
      </c>
      <c r="D64" s="62" t="s">
        <v>74</v>
      </c>
      <c r="E64" s="62" t="s">
        <v>76</v>
      </c>
      <c r="F64" s="23" t="s">
        <v>293</v>
      </c>
      <c r="G64" s="23" t="s">
        <v>294</v>
      </c>
      <c r="H64" s="62" t="s">
        <v>36</v>
      </c>
      <c r="I64" s="62">
        <v>1.5</v>
      </c>
      <c r="J64" s="77" t="s">
        <v>74</v>
      </c>
      <c r="K64" s="62">
        <v>0</v>
      </c>
      <c r="L64" s="62">
        <v>0</v>
      </c>
      <c r="M64" s="62">
        <v>42</v>
      </c>
      <c r="N64" s="62">
        <v>0</v>
      </c>
      <c r="O64" s="62">
        <v>0</v>
      </c>
      <c r="P64" s="62">
        <v>42</v>
      </c>
      <c r="Q64" s="62">
        <v>0</v>
      </c>
      <c r="R64" s="62">
        <v>0</v>
      </c>
      <c r="S64" s="62">
        <v>0</v>
      </c>
      <c r="T64" s="62">
        <v>42</v>
      </c>
      <c r="U64" s="62">
        <v>0</v>
      </c>
      <c r="V64" s="62">
        <v>23.1</v>
      </c>
      <c r="W64" s="62"/>
      <c r="X64" s="62" t="s">
        <v>295</v>
      </c>
      <c r="Y64" s="62"/>
      <c r="Z64" s="62"/>
      <c r="AA64" s="62">
        <v>1</v>
      </c>
    </row>
    <row r="65" spans="1:27" s="6" customFormat="1" ht="60" x14ac:dyDescent="0.25">
      <c r="A65" s="13"/>
      <c r="B65" s="13" t="s">
        <v>81</v>
      </c>
      <c r="C65" s="13" t="s">
        <v>54</v>
      </c>
      <c r="D65" s="13" t="s">
        <v>296</v>
      </c>
      <c r="E65" s="13" t="s">
        <v>77</v>
      </c>
      <c r="F65" s="13" t="s">
        <v>297</v>
      </c>
      <c r="G65" s="23" t="s">
        <v>298</v>
      </c>
      <c r="H65" s="13" t="s">
        <v>35</v>
      </c>
      <c r="I65" s="62">
        <v>1.333</v>
      </c>
      <c r="J65" s="13" t="s">
        <v>296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3">
        <v>1</v>
      </c>
      <c r="Q65" s="13">
        <v>0</v>
      </c>
      <c r="R65" s="13">
        <v>0</v>
      </c>
      <c r="S65" s="13">
        <v>0</v>
      </c>
      <c r="T65" s="13">
        <v>1</v>
      </c>
      <c r="U65" s="13">
        <v>0</v>
      </c>
      <c r="V65" s="62">
        <v>6.6</v>
      </c>
      <c r="W65" s="13"/>
      <c r="X65" s="62" t="s">
        <v>299</v>
      </c>
      <c r="Y65" s="62" t="s">
        <v>300</v>
      </c>
      <c r="Z65" s="76"/>
      <c r="AA65" s="13">
        <v>0</v>
      </c>
    </row>
    <row r="66" spans="1:27" s="6" customFormat="1" ht="45" x14ac:dyDescent="0.25">
      <c r="A66" s="13"/>
      <c r="B66" s="62" t="s">
        <v>81</v>
      </c>
      <c r="C66" s="62" t="s">
        <v>54</v>
      </c>
      <c r="D66" s="62" t="s">
        <v>301</v>
      </c>
      <c r="E66" s="62" t="s">
        <v>76</v>
      </c>
      <c r="F66" s="23" t="s">
        <v>302</v>
      </c>
      <c r="G66" s="23" t="s">
        <v>303</v>
      </c>
      <c r="H66" s="62" t="s">
        <v>36</v>
      </c>
      <c r="I66" s="62">
        <v>0.86599999999999999</v>
      </c>
      <c r="J66" s="77" t="s">
        <v>301</v>
      </c>
      <c r="K66" s="62">
        <v>0</v>
      </c>
      <c r="L66" s="62">
        <v>0</v>
      </c>
      <c r="M66" s="62">
        <v>31</v>
      </c>
      <c r="N66" s="62">
        <v>0</v>
      </c>
      <c r="O66" s="62">
        <v>0</v>
      </c>
      <c r="P66" s="62">
        <v>31</v>
      </c>
      <c r="Q66" s="62">
        <v>0</v>
      </c>
      <c r="R66" s="62">
        <v>0</v>
      </c>
      <c r="S66" s="62">
        <v>0</v>
      </c>
      <c r="T66" s="62">
        <v>31</v>
      </c>
      <c r="U66" s="62">
        <v>0</v>
      </c>
      <c r="V66" s="62">
        <v>29.7</v>
      </c>
      <c r="W66" s="62"/>
      <c r="X66" s="62" t="s">
        <v>304</v>
      </c>
      <c r="Y66" s="62"/>
      <c r="Z66" s="62"/>
      <c r="AA66" s="62">
        <v>1</v>
      </c>
    </row>
    <row r="67" spans="1:27" s="6" customFormat="1" ht="45" x14ac:dyDescent="0.25">
      <c r="A67" s="13"/>
      <c r="B67" s="62" t="s">
        <v>81</v>
      </c>
      <c r="C67" s="62" t="s">
        <v>54</v>
      </c>
      <c r="D67" s="62" t="s">
        <v>148</v>
      </c>
      <c r="E67" s="62" t="s">
        <v>76</v>
      </c>
      <c r="F67" s="23" t="s">
        <v>305</v>
      </c>
      <c r="G67" s="23" t="s">
        <v>306</v>
      </c>
      <c r="H67" s="62" t="s">
        <v>36</v>
      </c>
      <c r="I67" s="62">
        <v>1.4159999999999999</v>
      </c>
      <c r="J67" s="77" t="s">
        <v>148</v>
      </c>
      <c r="K67" s="62">
        <v>0</v>
      </c>
      <c r="L67" s="62">
        <v>0</v>
      </c>
      <c r="M67" s="62">
        <v>85</v>
      </c>
      <c r="N67" s="62">
        <v>0</v>
      </c>
      <c r="O67" s="62">
        <v>0</v>
      </c>
      <c r="P67" s="62">
        <v>85</v>
      </c>
      <c r="Q67" s="62">
        <v>0</v>
      </c>
      <c r="R67" s="62">
        <v>0</v>
      </c>
      <c r="S67" s="62">
        <v>0</v>
      </c>
      <c r="T67" s="62">
        <v>85</v>
      </c>
      <c r="U67" s="62">
        <v>0</v>
      </c>
      <c r="V67" s="62">
        <v>29.2</v>
      </c>
      <c r="W67" s="62"/>
      <c r="X67" s="62" t="s">
        <v>307</v>
      </c>
      <c r="Y67" s="62"/>
      <c r="Z67" s="62"/>
      <c r="AA67" s="62">
        <v>1</v>
      </c>
    </row>
    <row r="68" spans="1:27" s="6" customFormat="1" ht="60" x14ac:dyDescent="0.25">
      <c r="A68" s="13"/>
      <c r="B68" s="13" t="s">
        <v>81</v>
      </c>
      <c r="C68" s="13" t="s">
        <v>64</v>
      </c>
      <c r="D68" s="13" t="s">
        <v>308</v>
      </c>
      <c r="E68" s="13" t="s">
        <v>66</v>
      </c>
      <c r="F68" s="13" t="s">
        <v>309</v>
      </c>
      <c r="G68" s="23" t="s">
        <v>310</v>
      </c>
      <c r="H68" s="13" t="s">
        <v>35</v>
      </c>
      <c r="I68" s="62">
        <v>4.383</v>
      </c>
      <c r="J68" s="77" t="s">
        <v>311</v>
      </c>
      <c r="K68" s="13">
        <v>0</v>
      </c>
      <c r="L68" s="13">
        <v>0</v>
      </c>
      <c r="M68" s="13">
        <v>6</v>
      </c>
      <c r="N68" s="13">
        <v>0</v>
      </c>
      <c r="O68" s="13">
        <v>0</v>
      </c>
      <c r="P68" s="13">
        <v>6</v>
      </c>
      <c r="Q68" s="13">
        <v>0</v>
      </c>
      <c r="R68" s="13">
        <v>0</v>
      </c>
      <c r="S68" s="13">
        <v>0</v>
      </c>
      <c r="T68" s="13">
        <v>6</v>
      </c>
      <c r="U68" s="13">
        <v>0</v>
      </c>
      <c r="V68" s="62">
        <v>16.3</v>
      </c>
      <c r="W68" s="13"/>
      <c r="X68" s="62" t="s">
        <v>312</v>
      </c>
      <c r="Y68" s="62" t="s">
        <v>65</v>
      </c>
      <c r="Z68" s="13"/>
      <c r="AA68" s="13">
        <v>0</v>
      </c>
    </row>
    <row r="69" spans="1:27" s="6" customFormat="1" ht="45" x14ac:dyDescent="0.25">
      <c r="A69" s="13"/>
      <c r="B69" s="62" t="s">
        <v>81</v>
      </c>
      <c r="C69" s="62" t="s">
        <v>54</v>
      </c>
      <c r="D69" s="71" t="s">
        <v>313</v>
      </c>
      <c r="E69" s="62" t="s">
        <v>76</v>
      </c>
      <c r="F69" s="23" t="s">
        <v>314</v>
      </c>
      <c r="G69" s="23" t="s">
        <v>315</v>
      </c>
      <c r="H69" s="62" t="s">
        <v>36</v>
      </c>
      <c r="I69" s="62">
        <v>0.88300000000000001</v>
      </c>
      <c r="J69" s="77" t="s">
        <v>313</v>
      </c>
      <c r="K69" s="62">
        <v>0</v>
      </c>
      <c r="L69" s="62">
        <v>0</v>
      </c>
      <c r="M69" s="62">
        <v>11</v>
      </c>
      <c r="N69" s="62">
        <v>0</v>
      </c>
      <c r="O69" s="62">
        <v>0</v>
      </c>
      <c r="P69" s="62">
        <v>11</v>
      </c>
      <c r="Q69" s="62">
        <v>0</v>
      </c>
      <c r="R69" s="62">
        <v>0</v>
      </c>
      <c r="S69" s="62">
        <v>0</v>
      </c>
      <c r="T69" s="62">
        <v>11</v>
      </c>
      <c r="U69" s="62">
        <v>0</v>
      </c>
      <c r="V69" s="62">
        <v>94.3</v>
      </c>
      <c r="W69" s="62"/>
      <c r="X69" s="71" t="s">
        <v>316</v>
      </c>
      <c r="Y69" s="62"/>
      <c r="Z69" s="62"/>
      <c r="AA69" s="62">
        <v>1</v>
      </c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0"/>
      <c r="Z70" s="20"/>
      <c r="AA70" s="1"/>
    </row>
    <row r="71" spans="1:2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32.25" customHeight="1" thickBot="1" x14ac:dyDescent="0.3">
      <c r="A73" s="30" t="s">
        <v>48</v>
      </c>
      <c r="B73" s="31"/>
      <c r="C73" s="31"/>
      <c r="D73" s="31"/>
      <c r="E73" s="31"/>
      <c r="F73" s="31"/>
      <c r="G73" s="32"/>
      <c r="H73" s="4" t="s">
        <v>49</v>
      </c>
      <c r="I73" s="5">
        <f>SUM(I10:I69)</f>
        <v>200.59333333333336</v>
      </c>
      <c r="J73" s="4" t="s">
        <v>55</v>
      </c>
      <c r="K73" s="5" t="s">
        <v>55</v>
      </c>
      <c r="L73" s="5" t="s">
        <v>55</v>
      </c>
      <c r="M73" s="5">
        <f>SUM(M10:M69)</f>
        <v>2418</v>
      </c>
      <c r="N73" s="5">
        <f>SUM(N10:N69)</f>
        <v>0</v>
      </c>
      <c r="O73" s="5">
        <f>SUM(O10:O69)</f>
        <v>0</v>
      </c>
      <c r="P73" s="5">
        <f>SUM(P10:P69)</f>
        <v>2418</v>
      </c>
      <c r="Q73" s="5">
        <f>SUM(Q10:Q69)</f>
        <v>0</v>
      </c>
      <c r="R73" s="5">
        <f>SUM(R10:R69)</f>
        <v>0</v>
      </c>
      <c r="S73" s="5">
        <f>SUM(S10:S69)</f>
        <v>14</v>
      </c>
      <c r="T73" s="5">
        <f>SUM(T10:T69)</f>
        <v>2404</v>
      </c>
      <c r="U73" s="5">
        <f>SUM(U10:U69)</f>
        <v>0</v>
      </c>
      <c r="V73" s="5">
        <f>SUM(V10:V69)</f>
        <v>2265.4</v>
      </c>
      <c r="W73" s="18"/>
      <c r="X73" s="5" t="s">
        <v>55</v>
      </c>
      <c r="Y73" s="5" t="s">
        <v>55</v>
      </c>
      <c r="Z73" s="5" t="s">
        <v>55</v>
      </c>
      <c r="AA73" s="5" t="s">
        <v>60</v>
      </c>
    </row>
    <row r="74" spans="1:27" ht="15.75" thickBot="1" x14ac:dyDescent="0.3">
      <c r="A74" s="30" t="s">
        <v>56</v>
      </c>
      <c r="B74" s="31"/>
      <c r="C74" s="31"/>
      <c r="D74" s="31"/>
      <c r="E74" s="31"/>
      <c r="F74" s="31"/>
      <c r="G74" s="32"/>
      <c r="H74" s="5" t="s">
        <v>36</v>
      </c>
      <c r="I74" s="25">
        <f>SUMIF($H$10:$H$69,"П",I10:I69)</f>
        <v>170.821</v>
      </c>
      <c r="J74" s="21" t="s">
        <v>55</v>
      </c>
      <c r="K74" s="21" t="s">
        <v>55</v>
      </c>
      <c r="L74" s="21" t="s">
        <v>55</v>
      </c>
      <c r="M74" s="25">
        <f>SUMIF($H$11:$H$69,"П",M10:M69)</f>
        <v>1745</v>
      </c>
      <c r="N74" s="25">
        <f>SUMIF($H$10:$H$69,"П",N10:N69)</f>
        <v>0</v>
      </c>
      <c r="O74" s="25">
        <f>SUMIF($H$10:$H$69,"П",O10:O69)</f>
        <v>0</v>
      </c>
      <c r="P74" s="25">
        <f>SUMIF($H$10:$H$69,"П",P10:P69)</f>
        <v>2106</v>
      </c>
      <c r="Q74" s="25">
        <f>SUMIF($H$10:$H$69,"П",Q10:Q69)</f>
        <v>0</v>
      </c>
      <c r="R74" s="25">
        <f>SUMIF($H$10:$H$69,"П",R10:R69)</f>
        <v>0</v>
      </c>
      <c r="S74" s="25">
        <f>SUMIF($H$10:$H$69,"П",S10:S69)</f>
        <v>4</v>
      </c>
      <c r="T74" s="25">
        <f>SUMIF($H$10:$H$69,"П",T10:T69)</f>
        <v>2102</v>
      </c>
      <c r="U74" s="25">
        <f>SUMIF($H$10:$H$69,"П",U10:U69)</f>
        <v>0</v>
      </c>
      <c r="V74" s="25">
        <f>SUMIF($H$10:$H$69,"П",V10:V69)</f>
        <v>1441.2000000000003</v>
      </c>
      <c r="W74" s="21"/>
      <c r="X74" s="5" t="s">
        <v>55</v>
      </c>
      <c r="Y74" s="5" t="s">
        <v>55</v>
      </c>
      <c r="Z74" s="5" t="s">
        <v>55</v>
      </c>
      <c r="AA74" s="5">
        <v>0</v>
      </c>
    </row>
    <row r="75" spans="1:27" ht="15.75" thickBot="1" x14ac:dyDescent="0.3">
      <c r="A75" s="30" t="s">
        <v>57</v>
      </c>
      <c r="B75" s="31"/>
      <c r="C75" s="31"/>
      <c r="D75" s="31"/>
      <c r="E75" s="31"/>
      <c r="F75" s="31"/>
      <c r="G75" s="32"/>
      <c r="H75" s="2" t="s">
        <v>50</v>
      </c>
      <c r="I75" s="13">
        <f>SUMIF($H$10:$H$69,"А",I10:I69)</f>
        <v>0</v>
      </c>
      <c r="J75" s="17" t="s">
        <v>55</v>
      </c>
      <c r="K75" s="17" t="s">
        <v>55</v>
      </c>
      <c r="L75" s="17" t="s">
        <v>55</v>
      </c>
      <c r="M75" s="13">
        <f>SUMIF($H$10:$H$69,"А",M10:M69)</f>
        <v>0</v>
      </c>
      <c r="N75" s="13">
        <f>SUMIF($H$10:$H$69,"А",N10:N69)</f>
        <v>0</v>
      </c>
      <c r="O75" s="13">
        <f>SUMIF($H$10:$H$69,"А",O10:O69)</f>
        <v>0</v>
      </c>
      <c r="P75" s="13">
        <f>SUMIF($H$10:$H$69,"А",P10:P69)</f>
        <v>0</v>
      </c>
      <c r="Q75" s="13">
        <f>SUMIF($H$10:$H$69,"А",Q10:Q69)</f>
        <v>0</v>
      </c>
      <c r="R75" s="13">
        <f>SUMIF($H$10:$H$69,"А",R10:R69)</f>
        <v>0</v>
      </c>
      <c r="S75" s="13">
        <f>SUMIF($H$10:$H$69,"А",S10:S69)</f>
        <v>0</v>
      </c>
      <c r="T75" s="13">
        <f>SUMIF($H$10:$H$69,"А",T10:T69)</f>
        <v>0</v>
      </c>
      <c r="U75" s="13">
        <f>SUMIF($H$10:$H$69,"А",U10:U69)</f>
        <v>0</v>
      </c>
      <c r="V75" s="13">
        <f>SUMIF($H$10:$H$69,"А",V10:V69)</f>
        <v>0</v>
      </c>
      <c r="W75" s="3"/>
      <c r="X75" s="2" t="s">
        <v>55</v>
      </c>
      <c r="Y75" s="2" t="s">
        <v>55</v>
      </c>
      <c r="Z75" s="2" t="s">
        <v>55</v>
      </c>
      <c r="AA75" s="2">
        <v>0</v>
      </c>
    </row>
    <row r="76" spans="1:27" ht="15.75" thickBot="1" x14ac:dyDescent="0.3">
      <c r="A76" s="30" t="s">
        <v>58</v>
      </c>
      <c r="B76" s="31"/>
      <c r="C76" s="31"/>
      <c r="D76" s="31"/>
      <c r="E76" s="31"/>
      <c r="F76" s="31"/>
      <c r="G76" s="32"/>
      <c r="H76" s="2" t="s">
        <v>35</v>
      </c>
      <c r="I76" s="13">
        <f>SUMIF($H$10:$H$69,"В",I10:I69)</f>
        <v>29.772333333333336</v>
      </c>
      <c r="J76" s="15" t="s">
        <v>55</v>
      </c>
      <c r="K76" s="3" t="s">
        <v>55</v>
      </c>
      <c r="L76" s="3" t="s">
        <v>55</v>
      </c>
      <c r="M76" s="13">
        <f>SUMIF($H$10:$H$69,"В",M10:M69)</f>
        <v>312</v>
      </c>
      <c r="N76" s="13">
        <f>SUMIF($H$10:$H$69,"В",N10:N69)</f>
        <v>0</v>
      </c>
      <c r="O76" s="13">
        <f>SUMIF($H$10:$H$69,"В",O10:O69)</f>
        <v>0</v>
      </c>
      <c r="P76" s="13">
        <f>SUMIF($H$10:$H$69,"В",P10:P69)</f>
        <v>312</v>
      </c>
      <c r="Q76" s="13">
        <f>SUMIF($H$10:$H$69,"В",Q10:Q69)</f>
        <v>0</v>
      </c>
      <c r="R76" s="13">
        <f>SUMIF($H$10:$H$69,"В",R10:R69)</f>
        <v>0</v>
      </c>
      <c r="S76" s="13">
        <f>SUMIF($H$10:$H$69,"В",S10:S69)</f>
        <v>10</v>
      </c>
      <c r="T76" s="13">
        <f>SUMIF($H$10:$H$69,"В",T10:T69)</f>
        <v>302</v>
      </c>
      <c r="U76" s="13">
        <f>SUMIF($H$10:$H$69,"В",U10:U69)</f>
        <v>0</v>
      </c>
      <c r="V76" s="13">
        <f>SUMIF($H$10:$H$69,"В",V10:V69)</f>
        <v>824.19999999999993</v>
      </c>
      <c r="W76" s="3"/>
      <c r="X76" s="2" t="s">
        <v>55</v>
      </c>
      <c r="Y76" s="2" t="s">
        <v>55</v>
      </c>
      <c r="Z76" s="2" t="s">
        <v>55</v>
      </c>
      <c r="AA76" s="2">
        <v>1</v>
      </c>
    </row>
    <row r="77" spans="1:27" ht="26.25" customHeight="1" thickBot="1" x14ac:dyDescent="0.3">
      <c r="A77" s="30" t="s">
        <v>59</v>
      </c>
      <c r="B77" s="31"/>
      <c r="C77" s="31"/>
      <c r="D77" s="31"/>
      <c r="E77" s="31"/>
      <c r="F77" s="31"/>
      <c r="G77" s="32"/>
      <c r="H77" s="2" t="s">
        <v>51</v>
      </c>
      <c r="I77" s="26">
        <f>SUMIF($H$10:$H$69,"В1",I10:I69)</f>
        <v>0</v>
      </c>
      <c r="J77" s="3" t="s">
        <v>55</v>
      </c>
      <c r="K77" s="3" t="s">
        <v>55</v>
      </c>
      <c r="L77" s="3" t="s">
        <v>55</v>
      </c>
      <c r="M77" s="26">
        <f>SUMIF($H$10:$H$69,"В1",M10:M69)</f>
        <v>0</v>
      </c>
      <c r="N77" s="26">
        <f>SUMIF($H$10:$H$69,"В1",N10:N69)</f>
        <v>0</v>
      </c>
      <c r="O77" s="26">
        <f>SUMIF($H$10:$H$69,"В1",O10:O69)</f>
        <v>0</v>
      </c>
      <c r="P77" s="26">
        <f>SUMIF($H$10:$H$69,"В1",P10:P69)</f>
        <v>0</v>
      </c>
      <c r="Q77" s="26">
        <f>SUMIF($H$10:$H$69,"В1",Q10:Q69)</f>
        <v>0</v>
      </c>
      <c r="R77" s="26">
        <f>SUMIF($H$10:$H$69,"В1",R10:R69)</f>
        <v>0</v>
      </c>
      <c r="S77" s="26">
        <f>SUMIF($H$10:$H$69,"В1",S10:S69)</f>
        <v>0</v>
      </c>
      <c r="T77" s="26">
        <f>SUMIF($H$10:$H$69,"В1",T10:T69)</f>
        <v>0</v>
      </c>
      <c r="U77" s="26">
        <f>SUMIF($H$10:$H$69,"В1",U10:U69)</f>
        <v>0</v>
      </c>
      <c r="V77" s="26">
        <f>SUMIF($H$10:$H$69,"В1",V10:V69)</f>
        <v>0</v>
      </c>
      <c r="W77" s="3"/>
      <c r="X77" s="2" t="s">
        <v>55</v>
      </c>
      <c r="Y77" s="2" t="s">
        <v>55</v>
      </c>
      <c r="Z77" s="2" t="s">
        <v>55</v>
      </c>
      <c r="AA77" s="2">
        <v>0</v>
      </c>
    </row>
  </sheetData>
  <mergeCells count="34">
    <mergeCell ref="U1:V1"/>
    <mergeCell ref="A2:T2"/>
    <mergeCell ref="A3:T3"/>
    <mergeCell ref="A5:I5"/>
    <mergeCell ref="J5:V5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W5:W8"/>
    <mergeCell ref="J6:J8"/>
    <mergeCell ref="K6:K8"/>
    <mergeCell ref="L6:L8"/>
    <mergeCell ref="M6:U6"/>
    <mergeCell ref="A77:G77"/>
    <mergeCell ref="Y7:Y8"/>
    <mergeCell ref="Z7:Z8"/>
    <mergeCell ref="A73:G73"/>
    <mergeCell ref="A74:G74"/>
    <mergeCell ref="A75:G75"/>
    <mergeCell ref="A76:G76"/>
    <mergeCell ref="V6:V8"/>
    <mergeCell ref="M7:M8"/>
    <mergeCell ref="N7:P7"/>
    <mergeCell ref="Q7:T7"/>
    <mergeCell ref="U7:U8"/>
    <mergeCell ref="X7:X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3 квартал 2022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2021-02-19T10:18:21Z</cp:lastPrinted>
  <dcterms:created xsi:type="dcterms:W3CDTF">2017-02-13T15:22:59Z</dcterms:created>
  <dcterms:modified xsi:type="dcterms:W3CDTF">2022-10-03T05:24:25Z</dcterms:modified>
</cp:coreProperties>
</file>