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Кон. анализ" sheetId="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4" l="1"/>
  <c r="H26" i="4"/>
  <c r="H18" i="4"/>
  <c r="H19" i="4"/>
  <c r="H11" i="4"/>
  <c r="H12" i="4"/>
  <c r="H28" i="4" l="1"/>
  <c r="H27" i="4"/>
  <c r="G24" i="4"/>
  <c r="H24" i="4" s="1"/>
  <c r="G23" i="4"/>
  <c r="H23" i="4" s="1"/>
  <c r="H21" i="4"/>
  <c r="H20" i="4"/>
  <c r="H17" i="4"/>
  <c r="H16" i="4"/>
  <c r="H14" i="4"/>
  <c r="H13" i="4"/>
  <c r="H10" i="4"/>
  <c r="H9" i="4"/>
</calcChain>
</file>

<file path=xl/sharedStrings.xml><?xml version="1.0" encoding="utf-8"?>
<sst xmlns="http://schemas.openxmlformats.org/spreadsheetml/2006/main" count="105" uniqueCount="58">
  <si>
    <t>1-фазный типа SPLIT прямого включения</t>
  </si>
  <si>
    <t>3-фазный типа SPLIT прямого включения</t>
  </si>
  <si>
    <t>Милур 307.12-GRR-2</t>
  </si>
  <si>
    <t>Милур 307.11-GRR-2</t>
  </si>
  <si>
    <t>3-фазный через ТТ и ТН c GSM</t>
  </si>
  <si>
    <t>3-фазный через ТТ c GSM</t>
  </si>
  <si>
    <t>Милур 107.22-Z-3-D</t>
  </si>
  <si>
    <t>Милур 307.52-Z-3-D</t>
  </si>
  <si>
    <t>CE208 C4.846.2.OPR1.QYUDVFZ BPL03 SPDS'</t>
  </si>
  <si>
    <t>CE308 C36.746.OPR1.QYDUVFZ BPL03  SPDS</t>
  </si>
  <si>
    <t>CE308 S31.543.OAG.SYUVJLFZ GS01 SPDS</t>
  </si>
  <si>
    <t>CE308 S31.503.OAG.SYUVJLFZ GS01 SPDS</t>
  </si>
  <si>
    <t>Матрица AD13A.3(I)-EN-G-r-JW (3-7-1)</t>
  </si>
  <si>
    <t>Матрица NP-73E.3-9-1</t>
  </si>
  <si>
    <t>Матрица AD11S.1-BL-Z-R-T (1-1-1) Split</t>
  </si>
  <si>
    <t>Матрица AD13S.1-BL-Z-R-T (1-1-1) Split</t>
  </si>
  <si>
    <t>N п/п</t>
  </si>
  <si>
    <t>Код строительного ресурса</t>
  </si>
  <si>
    <t>Наименование строительного ресурса, затрат</t>
  </si>
  <si>
    <t>Полное наименование строительного ресурса, затрат в обосновывающем документе</t>
  </si>
  <si>
    <t>Ед. изм.</t>
  </si>
  <si>
    <t>Ед. изм. строительного ресурса, затрат в обосновывающем документе</t>
  </si>
  <si>
    <t>Текущая отпускная цена за ед. изм. в обосновывающем документе с НДС в руб.</t>
  </si>
  <si>
    <t>Текущая отпускная цена за ед. изм. без НДС в руб. в соответствии с графой 5</t>
  </si>
  <si>
    <t>Стоимость перевозки без НДС в руб. за ед. изм.</t>
  </si>
  <si>
    <t>Заготовительно-складские расходы</t>
  </si>
  <si>
    <t>Сметная цена без НДС в руб. за ед. изм.</t>
  </si>
  <si>
    <t>Год</t>
  </si>
  <si>
    <t>Квартал</t>
  </si>
  <si>
    <t>Наименование производителя/поставщика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</si>
  <si>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</si>
  <si>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</si>
  <si>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</si>
  <si>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</si>
  <si>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Статус организации (производитель(1)/поставщик (2)</t>
  </si>
  <si>
    <t>шт.</t>
  </si>
  <si>
    <t>ООО "МИЛУР ИС"</t>
  </si>
  <si>
    <t>https://miluris.ru/</t>
  </si>
  <si>
    <t>г. Зеленоград</t>
  </si>
  <si>
    <t>%</t>
  </si>
  <si>
    <t>руб.</t>
  </si>
  <si>
    <t>г. Ставрополь</t>
  </si>
  <si>
    <t>http://www.energomera.ru/</t>
  </si>
  <si>
    <t>г. Москва</t>
  </si>
  <si>
    <t>http://matritca.ru/</t>
  </si>
  <si>
    <t>ООО "Матрица"</t>
  </si>
  <si>
    <r>
      <t xml:space="preserve">  </t>
    </r>
    <r>
      <rPr>
        <b/>
        <sz val="9"/>
        <color rgb="FF26282F"/>
        <rFont val="Times New Roman"/>
        <family val="1"/>
        <charset val="204"/>
      </rPr>
      <t>Конъюнктурный анализ</t>
    </r>
  </si>
  <si>
    <t xml:space="preserve">                                                               _______________________________________________________________</t>
  </si>
  <si>
    <t xml:space="preserve">                                                                             (наименование объекта строительства)</t>
  </si>
  <si>
    <t>3-фазный прямого c GSM</t>
  </si>
  <si>
    <t>1-фазный прямого c GSM</t>
  </si>
  <si>
    <t>Милур 107.22-GR-1L-D</t>
  </si>
  <si>
    <t>Милур 307.52-GRR-2-D</t>
  </si>
  <si>
    <t>CE308 S34.746.OG.QYUVLFZ GS01 SPDS</t>
  </si>
  <si>
    <t>CE208 S7.846.2.OG.QYUVFLZ GS01 SPDS</t>
  </si>
  <si>
    <t>Матрица AD11A.1(I)-BL-G-R-TW (1-2-1)</t>
  </si>
  <si>
    <t>Матрица AD13A.2(I)-BL-G-R2r-TW (2-5-1)</t>
  </si>
  <si>
    <t>АО «Электротехнические заводы «Энерго-мера»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</si>
</sst>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9"/>
      <color rgb="FF26282F"/>
      <name val="Times New Roman"/>
      <family val="1"/>
      <charset val="204"/>
    </font>
    <font>
      <sz val="9"/>
      <color theme="1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0" fillId="0" borderId="1" xfId="0" applyFill="1" applyBorder="1"/>
    <xf numFmtId="164" fontId="0" fillId="0" borderId="1" xfId="0" applyNumberFormat="1" applyBorder="1"/>
    <xf numFmtId="164" fontId="0" fillId="0" borderId="1" xfId="0" applyNumberForma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/>
    <xf numFmtId="0" fontId="3" fillId="0" borderId="1" xfId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7" xfId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matritca.ru/" TargetMode="External"/><Relationship Id="rId2" Type="http://schemas.openxmlformats.org/officeDocument/2006/relationships/hyperlink" Target="http://www.energomera.ru/" TargetMode="External"/><Relationship Id="rId1" Type="http://schemas.openxmlformats.org/officeDocument/2006/relationships/hyperlink" Target="https://miluris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tabSelected="1" topLeftCell="A4" workbookViewId="0">
      <selection activeCell="O30" sqref="O30"/>
    </sheetView>
  </sheetViews>
  <sheetFormatPr defaultRowHeight="15" x14ac:dyDescent="0.25"/>
  <cols>
    <col min="1" max="1" width="5" customWidth="1"/>
    <col min="3" max="3" width="40" customWidth="1"/>
    <col min="4" max="4" width="39.28515625" customWidth="1"/>
    <col min="7" max="7" width="12.42578125" customWidth="1"/>
    <col min="8" max="8" width="10.140625" customWidth="1"/>
    <col min="9" max="9" width="11.28515625" customWidth="1"/>
    <col min="10" max="10" width="9.140625" customWidth="1"/>
    <col min="15" max="15" width="10.42578125" customWidth="1"/>
    <col min="16" max="17" width="11" bestFit="1" customWidth="1"/>
  </cols>
  <sheetData>
    <row r="2" spans="1:20" ht="15.75" x14ac:dyDescent="0.25">
      <c r="D2" s="19" t="s">
        <v>46</v>
      </c>
    </row>
    <row r="3" spans="1:20" x14ac:dyDescent="0.25">
      <c r="D3" s="20" t="s">
        <v>47</v>
      </c>
    </row>
    <row r="4" spans="1:20" ht="38.25" customHeight="1" x14ac:dyDescent="0.25">
      <c r="D4" s="20" t="s">
        <v>48</v>
      </c>
    </row>
    <row r="5" spans="1:20" ht="38.25" customHeight="1" thickBot="1" x14ac:dyDescent="0.3">
      <c r="D5" s="20"/>
    </row>
    <row r="6" spans="1:20" ht="135" x14ac:dyDescent="0.25">
      <c r="A6" s="11" t="s">
        <v>16</v>
      </c>
      <c r="B6" s="12" t="s">
        <v>17</v>
      </c>
      <c r="C6" s="12" t="s">
        <v>18</v>
      </c>
      <c r="D6" s="12" t="s">
        <v>19</v>
      </c>
      <c r="E6" s="12" t="s">
        <v>20</v>
      </c>
      <c r="F6" s="12" t="s">
        <v>21</v>
      </c>
      <c r="G6" s="12" t="s">
        <v>22</v>
      </c>
      <c r="H6" s="13" t="s">
        <v>23</v>
      </c>
      <c r="I6" s="12" t="s">
        <v>24</v>
      </c>
      <c r="J6" s="24" t="s">
        <v>25</v>
      </c>
      <c r="K6" s="24"/>
      <c r="L6" s="12" t="s">
        <v>26</v>
      </c>
      <c r="M6" s="12" t="s">
        <v>27</v>
      </c>
      <c r="N6" s="12" t="s">
        <v>28</v>
      </c>
      <c r="O6" s="12" t="s">
        <v>29</v>
      </c>
      <c r="P6" s="12" t="s">
        <v>30</v>
      </c>
      <c r="Q6" s="12" t="s">
        <v>31</v>
      </c>
      <c r="R6" s="12" t="s">
        <v>32</v>
      </c>
      <c r="S6" s="12" t="s">
        <v>33</v>
      </c>
      <c r="T6" s="14" t="s">
        <v>34</v>
      </c>
    </row>
    <row r="7" spans="1:20" ht="15.75" thickBot="1" x14ac:dyDescent="0.3">
      <c r="A7" s="15"/>
      <c r="B7" s="16"/>
      <c r="C7" s="16"/>
      <c r="D7" s="16"/>
      <c r="E7" s="16"/>
      <c r="F7" s="16"/>
      <c r="G7" s="16"/>
      <c r="H7" s="17"/>
      <c r="I7" s="16"/>
      <c r="J7" s="16" t="s">
        <v>39</v>
      </c>
      <c r="K7" s="16" t="s">
        <v>40</v>
      </c>
      <c r="L7" s="16"/>
      <c r="M7" s="16"/>
      <c r="N7" s="16"/>
      <c r="O7" s="16"/>
      <c r="P7" s="16"/>
      <c r="Q7" s="16"/>
      <c r="R7" s="16"/>
      <c r="S7" s="16"/>
      <c r="T7" s="18"/>
    </row>
    <row r="8" spans="1:20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10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</row>
    <row r="9" spans="1:20" x14ac:dyDescent="0.25">
      <c r="A9" s="1">
        <v>1</v>
      </c>
      <c r="B9" s="1"/>
      <c r="C9" s="1" t="s">
        <v>0</v>
      </c>
      <c r="D9" s="1" t="s">
        <v>6</v>
      </c>
      <c r="E9" s="1" t="s">
        <v>35</v>
      </c>
      <c r="F9" s="1" t="s">
        <v>35</v>
      </c>
      <c r="G9" s="3">
        <v>15228</v>
      </c>
      <c r="H9" s="7">
        <f>G9/1.2</f>
        <v>12690</v>
      </c>
      <c r="I9" s="1"/>
      <c r="J9" s="1"/>
      <c r="K9" s="1"/>
      <c r="L9" s="1"/>
      <c r="M9" s="1"/>
      <c r="N9" s="1"/>
      <c r="O9" s="21" t="s">
        <v>36</v>
      </c>
      <c r="P9" s="22">
        <v>773501001</v>
      </c>
      <c r="Q9" s="22">
        <v>7735180786</v>
      </c>
      <c r="R9" s="23" t="s">
        <v>37</v>
      </c>
      <c r="S9" s="21" t="s">
        <v>38</v>
      </c>
      <c r="T9" s="22">
        <v>1</v>
      </c>
    </row>
    <row r="10" spans="1:20" x14ac:dyDescent="0.25">
      <c r="A10" s="1">
        <v>2</v>
      </c>
      <c r="B10" s="1"/>
      <c r="C10" s="1" t="s">
        <v>1</v>
      </c>
      <c r="D10" s="1" t="s">
        <v>7</v>
      </c>
      <c r="E10" s="1" t="s">
        <v>35</v>
      </c>
      <c r="F10" s="1" t="s">
        <v>35</v>
      </c>
      <c r="G10" s="3">
        <v>22039.200000000001</v>
      </c>
      <c r="H10" s="7">
        <f t="shared" ref="H10:H28" si="0">G10/1.2</f>
        <v>18366</v>
      </c>
      <c r="I10" s="1"/>
      <c r="J10" s="1"/>
      <c r="K10" s="1"/>
      <c r="L10" s="1"/>
      <c r="M10" s="1"/>
      <c r="N10" s="1"/>
      <c r="O10" s="21"/>
      <c r="P10" s="22"/>
      <c r="Q10" s="22"/>
      <c r="R10" s="23"/>
      <c r="S10" s="21"/>
      <c r="T10" s="22"/>
    </row>
    <row r="11" spans="1:20" x14ac:dyDescent="0.25">
      <c r="A11" s="1">
        <v>3</v>
      </c>
      <c r="B11" s="1"/>
      <c r="C11" s="1" t="s">
        <v>50</v>
      </c>
      <c r="D11" s="1" t="s">
        <v>51</v>
      </c>
      <c r="E11" s="1" t="s">
        <v>35</v>
      </c>
      <c r="F11" s="1" t="s">
        <v>35</v>
      </c>
      <c r="G11" s="3">
        <v>11664</v>
      </c>
      <c r="H11" s="7">
        <f t="shared" si="0"/>
        <v>9720</v>
      </c>
      <c r="I11" s="1"/>
      <c r="J11" s="1"/>
      <c r="K11" s="1"/>
      <c r="L11" s="1"/>
      <c r="M11" s="1"/>
      <c r="N11" s="1"/>
      <c r="O11" s="21"/>
      <c r="P11" s="22"/>
      <c r="Q11" s="22"/>
      <c r="R11" s="23"/>
      <c r="S11" s="21"/>
      <c r="T11" s="22"/>
    </row>
    <row r="12" spans="1:20" x14ac:dyDescent="0.25">
      <c r="A12" s="1">
        <v>4</v>
      </c>
      <c r="B12" s="1"/>
      <c r="C12" s="1" t="s">
        <v>49</v>
      </c>
      <c r="D12" s="1" t="s">
        <v>52</v>
      </c>
      <c r="E12" s="1" t="s">
        <v>35</v>
      </c>
      <c r="F12" s="1" t="s">
        <v>35</v>
      </c>
      <c r="G12" s="3">
        <v>22204.799999999999</v>
      </c>
      <c r="H12" s="7">
        <f t="shared" si="0"/>
        <v>18504</v>
      </c>
      <c r="I12" s="1"/>
      <c r="J12" s="1"/>
      <c r="K12" s="1"/>
      <c r="L12" s="1"/>
      <c r="M12" s="1"/>
      <c r="N12" s="1"/>
      <c r="O12" s="21"/>
      <c r="P12" s="22"/>
      <c r="Q12" s="22"/>
      <c r="R12" s="23"/>
      <c r="S12" s="21"/>
      <c r="T12" s="22"/>
    </row>
    <row r="13" spans="1:20" x14ac:dyDescent="0.25">
      <c r="A13" s="1">
        <v>5</v>
      </c>
      <c r="B13" s="1"/>
      <c r="C13" s="1" t="s">
        <v>4</v>
      </c>
      <c r="D13" s="1" t="s">
        <v>3</v>
      </c>
      <c r="E13" s="1" t="s">
        <v>35</v>
      </c>
      <c r="F13" s="1" t="s">
        <v>35</v>
      </c>
      <c r="G13" s="3">
        <v>17772</v>
      </c>
      <c r="H13" s="7">
        <f t="shared" si="0"/>
        <v>14810</v>
      </c>
      <c r="I13" s="1"/>
      <c r="J13" s="1"/>
      <c r="K13" s="1"/>
      <c r="L13" s="1"/>
      <c r="M13" s="1"/>
      <c r="N13" s="1"/>
      <c r="O13" s="21"/>
      <c r="P13" s="22"/>
      <c r="Q13" s="22"/>
      <c r="R13" s="23"/>
      <c r="S13" s="21"/>
      <c r="T13" s="22"/>
    </row>
    <row r="14" spans="1:20" x14ac:dyDescent="0.25">
      <c r="A14" s="1">
        <v>6</v>
      </c>
      <c r="B14" s="1"/>
      <c r="C14" s="1" t="s">
        <v>5</v>
      </c>
      <c r="D14" s="1" t="s">
        <v>2</v>
      </c>
      <c r="E14" s="1" t="s">
        <v>35</v>
      </c>
      <c r="F14" s="1" t="s">
        <v>35</v>
      </c>
      <c r="G14" s="3">
        <v>17772</v>
      </c>
      <c r="H14" s="7">
        <f t="shared" si="0"/>
        <v>14810</v>
      </c>
      <c r="I14" s="1"/>
      <c r="J14" s="1"/>
      <c r="K14" s="1"/>
      <c r="L14" s="1"/>
      <c r="M14" s="1"/>
      <c r="N14" s="1"/>
      <c r="O14" s="21"/>
      <c r="P14" s="22"/>
      <c r="Q14" s="22"/>
      <c r="R14" s="23"/>
      <c r="S14" s="21"/>
      <c r="T14" s="22"/>
    </row>
    <row r="15" spans="1:20" ht="11.25" customHeight="1" x14ac:dyDescent="0.25">
      <c r="A15" s="1"/>
      <c r="B15" s="1"/>
      <c r="C15" s="2"/>
      <c r="D15" s="2"/>
      <c r="E15" s="1"/>
      <c r="F15" s="1"/>
      <c r="G15" s="4"/>
      <c r="H15" s="7"/>
      <c r="I15" s="1"/>
      <c r="J15" s="1"/>
      <c r="K15" s="1"/>
      <c r="L15" s="1"/>
      <c r="M15" s="1"/>
      <c r="N15" s="1"/>
      <c r="O15" s="6"/>
      <c r="P15" s="5"/>
      <c r="Q15" s="5"/>
      <c r="R15" s="8"/>
      <c r="S15" s="6"/>
      <c r="T15" s="5"/>
    </row>
    <row r="16" spans="1:20" x14ac:dyDescent="0.25">
      <c r="A16" s="1">
        <v>8</v>
      </c>
      <c r="B16" s="1"/>
      <c r="C16" s="1" t="s">
        <v>0</v>
      </c>
      <c r="D16" s="1" t="s">
        <v>8</v>
      </c>
      <c r="E16" s="1" t="s">
        <v>35</v>
      </c>
      <c r="F16" s="1" t="s">
        <v>35</v>
      </c>
      <c r="G16" s="3">
        <v>17920</v>
      </c>
      <c r="H16" s="7">
        <f>G16/1.2</f>
        <v>14933.333333333334</v>
      </c>
      <c r="I16" s="1"/>
      <c r="J16" s="1"/>
      <c r="K16" s="1"/>
      <c r="L16" s="1"/>
      <c r="M16" s="1"/>
      <c r="N16" s="1"/>
      <c r="O16" s="21" t="s">
        <v>57</v>
      </c>
      <c r="P16" s="22">
        <v>2635133470</v>
      </c>
      <c r="Q16" s="22">
        <v>263501001</v>
      </c>
      <c r="R16" s="23" t="s">
        <v>42</v>
      </c>
      <c r="S16" s="21" t="s">
        <v>41</v>
      </c>
      <c r="T16" s="22">
        <v>1</v>
      </c>
    </row>
    <row r="17" spans="1:20" x14ac:dyDescent="0.25">
      <c r="A17" s="1">
        <v>9</v>
      </c>
      <c r="B17" s="1"/>
      <c r="C17" s="1" t="s">
        <v>1</v>
      </c>
      <c r="D17" s="1" t="s">
        <v>9</v>
      </c>
      <c r="E17" s="1" t="s">
        <v>35</v>
      </c>
      <c r="F17" s="1" t="s">
        <v>35</v>
      </c>
      <c r="G17" s="3">
        <v>28075</v>
      </c>
      <c r="H17" s="7">
        <f t="shared" si="0"/>
        <v>23395.833333333336</v>
      </c>
      <c r="I17" s="1"/>
      <c r="J17" s="1"/>
      <c r="K17" s="1"/>
      <c r="L17" s="1"/>
      <c r="M17" s="1"/>
      <c r="N17" s="1"/>
      <c r="O17" s="21"/>
      <c r="P17" s="22"/>
      <c r="Q17" s="22"/>
      <c r="R17" s="23"/>
      <c r="S17" s="21"/>
      <c r="T17" s="22"/>
    </row>
    <row r="18" spans="1:20" x14ac:dyDescent="0.25">
      <c r="A18" s="1">
        <v>10</v>
      </c>
      <c r="B18" s="1"/>
      <c r="C18" s="1" t="s">
        <v>50</v>
      </c>
      <c r="D18" s="2" t="s">
        <v>54</v>
      </c>
      <c r="E18" s="1" t="s">
        <v>35</v>
      </c>
      <c r="F18" s="1" t="s">
        <v>35</v>
      </c>
      <c r="G18" s="3">
        <v>12208</v>
      </c>
      <c r="H18" s="7">
        <f t="shared" si="0"/>
        <v>10173.333333333334</v>
      </c>
      <c r="I18" s="1"/>
      <c r="J18" s="1"/>
      <c r="K18" s="1"/>
      <c r="L18" s="1"/>
      <c r="M18" s="1"/>
      <c r="N18" s="1"/>
      <c r="O18" s="21"/>
      <c r="P18" s="22"/>
      <c r="Q18" s="22"/>
      <c r="R18" s="23"/>
      <c r="S18" s="21"/>
      <c r="T18" s="22"/>
    </row>
    <row r="19" spans="1:20" x14ac:dyDescent="0.25">
      <c r="A19" s="1">
        <v>11</v>
      </c>
      <c r="B19" s="1"/>
      <c r="C19" s="1" t="s">
        <v>49</v>
      </c>
      <c r="D19" s="2" t="s">
        <v>53</v>
      </c>
      <c r="E19" s="1" t="s">
        <v>35</v>
      </c>
      <c r="F19" s="1" t="s">
        <v>35</v>
      </c>
      <c r="G19" s="3">
        <v>27591.625599999999</v>
      </c>
      <c r="H19" s="7">
        <f t="shared" si="0"/>
        <v>22993.021333333334</v>
      </c>
      <c r="I19" s="1"/>
      <c r="J19" s="1"/>
      <c r="K19" s="1"/>
      <c r="L19" s="1"/>
      <c r="M19" s="1"/>
      <c r="N19" s="1"/>
      <c r="O19" s="21"/>
      <c r="P19" s="22"/>
      <c r="Q19" s="22"/>
      <c r="R19" s="23"/>
      <c r="S19" s="21"/>
      <c r="T19" s="22"/>
    </row>
    <row r="20" spans="1:20" x14ac:dyDescent="0.25">
      <c r="A20" s="1">
        <v>12</v>
      </c>
      <c r="B20" s="1"/>
      <c r="C20" s="1" t="s">
        <v>4</v>
      </c>
      <c r="D20" s="1" t="s">
        <v>11</v>
      </c>
      <c r="E20" s="1" t="s">
        <v>35</v>
      </c>
      <c r="F20" s="1" t="s">
        <v>35</v>
      </c>
      <c r="G20" s="3">
        <v>36502</v>
      </c>
      <c r="H20" s="7">
        <f t="shared" si="0"/>
        <v>30418.333333333336</v>
      </c>
      <c r="I20" s="1"/>
      <c r="J20" s="1"/>
      <c r="K20" s="1"/>
      <c r="L20" s="1"/>
      <c r="M20" s="1"/>
      <c r="N20" s="1"/>
      <c r="O20" s="21"/>
      <c r="P20" s="22"/>
      <c r="Q20" s="22"/>
      <c r="R20" s="23"/>
      <c r="S20" s="21"/>
      <c r="T20" s="22"/>
    </row>
    <row r="21" spans="1:20" x14ac:dyDescent="0.25">
      <c r="A21" s="1">
        <v>13</v>
      </c>
      <c r="B21" s="1"/>
      <c r="C21" s="1" t="s">
        <v>5</v>
      </c>
      <c r="D21" s="1" t="s">
        <v>10</v>
      </c>
      <c r="E21" s="1" t="s">
        <v>35</v>
      </c>
      <c r="F21" s="1" t="s">
        <v>35</v>
      </c>
      <c r="G21" s="3">
        <v>20679</v>
      </c>
      <c r="H21" s="7">
        <f t="shared" si="0"/>
        <v>17232.5</v>
      </c>
      <c r="I21" s="1"/>
      <c r="J21" s="1"/>
      <c r="K21" s="1"/>
      <c r="L21" s="1"/>
      <c r="M21" s="1"/>
      <c r="N21" s="1"/>
      <c r="O21" s="21"/>
      <c r="P21" s="22"/>
      <c r="Q21" s="22"/>
      <c r="R21" s="23"/>
      <c r="S21" s="21"/>
      <c r="T21" s="22"/>
    </row>
    <row r="22" spans="1:20" ht="12.75" customHeight="1" x14ac:dyDescent="0.25">
      <c r="A22" s="1"/>
      <c r="B22" s="1"/>
      <c r="C22" s="2"/>
      <c r="D22" s="2"/>
      <c r="E22" s="1"/>
      <c r="F22" s="1"/>
      <c r="G22" s="4"/>
      <c r="H22" s="7"/>
      <c r="I22" s="1"/>
      <c r="J22" s="1"/>
      <c r="K22" s="1"/>
      <c r="L22" s="1"/>
      <c r="M22" s="1"/>
      <c r="N22" s="1"/>
      <c r="O22" s="6"/>
      <c r="P22" s="5"/>
      <c r="Q22" s="5"/>
      <c r="R22" s="8"/>
      <c r="S22" s="6"/>
      <c r="T22" s="5"/>
    </row>
    <row r="23" spans="1:20" x14ac:dyDescent="0.25">
      <c r="A23" s="1">
        <v>15</v>
      </c>
      <c r="B23" s="1"/>
      <c r="C23" s="1" t="s">
        <v>0</v>
      </c>
      <c r="D23" s="1" t="s">
        <v>14</v>
      </c>
      <c r="E23" s="1" t="s">
        <v>35</v>
      </c>
      <c r="F23" s="1" t="s">
        <v>35</v>
      </c>
      <c r="G23" s="3">
        <f>13540+3285</f>
        <v>16825</v>
      </c>
      <c r="H23" s="7">
        <f>G23/1.2</f>
        <v>14020.833333333334</v>
      </c>
      <c r="I23" s="1"/>
      <c r="J23" s="1"/>
      <c r="K23" s="1"/>
      <c r="L23" s="1"/>
      <c r="M23" s="1"/>
      <c r="N23" s="1"/>
      <c r="O23" s="21" t="s">
        <v>45</v>
      </c>
      <c r="P23" s="22">
        <v>5012027398</v>
      </c>
      <c r="Q23" s="22">
        <v>501201001</v>
      </c>
      <c r="R23" s="23" t="s">
        <v>44</v>
      </c>
      <c r="S23" s="21" t="s">
        <v>43</v>
      </c>
      <c r="T23" s="22">
        <v>1</v>
      </c>
    </row>
    <row r="24" spans="1:20" x14ac:dyDescent="0.25">
      <c r="A24" s="1">
        <v>16</v>
      </c>
      <c r="B24" s="1"/>
      <c r="C24" s="1" t="s">
        <v>1</v>
      </c>
      <c r="D24" s="1" t="s">
        <v>15</v>
      </c>
      <c r="E24" s="1" t="s">
        <v>35</v>
      </c>
      <c r="F24" s="1" t="s">
        <v>35</v>
      </c>
      <c r="G24" s="3">
        <f>30265+3285</f>
        <v>33550</v>
      </c>
      <c r="H24" s="7">
        <f t="shared" si="0"/>
        <v>27958.333333333336</v>
      </c>
      <c r="I24" s="1"/>
      <c r="J24" s="1"/>
      <c r="K24" s="1"/>
      <c r="L24" s="1"/>
      <c r="M24" s="1"/>
      <c r="N24" s="1"/>
      <c r="O24" s="21"/>
      <c r="P24" s="22"/>
      <c r="Q24" s="22"/>
      <c r="R24" s="23"/>
      <c r="S24" s="21"/>
      <c r="T24" s="22"/>
    </row>
    <row r="25" spans="1:20" x14ac:dyDescent="0.25">
      <c r="A25" s="1">
        <v>17</v>
      </c>
      <c r="B25" s="1"/>
      <c r="C25" s="1" t="s">
        <v>50</v>
      </c>
      <c r="D25" s="2" t="s">
        <v>55</v>
      </c>
      <c r="E25" s="1" t="s">
        <v>35</v>
      </c>
      <c r="F25" s="1" t="s">
        <v>35</v>
      </c>
      <c r="G25" s="3">
        <v>29685</v>
      </c>
      <c r="H25" s="7">
        <f t="shared" ref="H25:H26" si="1">G25/1.2</f>
        <v>24737.5</v>
      </c>
      <c r="I25" s="1"/>
      <c r="J25" s="1"/>
      <c r="K25" s="1"/>
      <c r="L25" s="1"/>
      <c r="M25" s="1"/>
      <c r="N25" s="1"/>
      <c r="O25" s="21"/>
      <c r="P25" s="22"/>
      <c r="Q25" s="22"/>
      <c r="R25" s="23"/>
      <c r="S25" s="21"/>
      <c r="T25" s="22"/>
    </row>
    <row r="26" spans="1:20" x14ac:dyDescent="0.25">
      <c r="A26" s="1">
        <v>18</v>
      </c>
      <c r="B26" s="1"/>
      <c r="C26" s="1" t="s">
        <v>49</v>
      </c>
      <c r="D26" s="2" t="s">
        <v>56</v>
      </c>
      <c r="E26" s="1" t="s">
        <v>35</v>
      </c>
      <c r="F26" s="1" t="s">
        <v>35</v>
      </c>
      <c r="G26" s="3">
        <v>41205</v>
      </c>
      <c r="H26" s="7">
        <f t="shared" si="1"/>
        <v>34337.5</v>
      </c>
      <c r="I26" s="1"/>
      <c r="J26" s="1"/>
      <c r="K26" s="1"/>
      <c r="L26" s="1"/>
      <c r="M26" s="1"/>
      <c r="N26" s="1"/>
      <c r="O26" s="21"/>
      <c r="P26" s="22"/>
      <c r="Q26" s="22"/>
      <c r="R26" s="23"/>
      <c r="S26" s="21"/>
      <c r="T26" s="22"/>
    </row>
    <row r="27" spans="1:20" x14ac:dyDescent="0.25">
      <c r="A27" s="1">
        <v>19</v>
      </c>
      <c r="B27" s="1"/>
      <c r="C27" s="1" t="s">
        <v>4</v>
      </c>
      <c r="D27" s="1" t="s">
        <v>13</v>
      </c>
      <c r="E27" s="1" t="s">
        <v>35</v>
      </c>
      <c r="F27" s="1" t="s">
        <v>35</v>
      </c>
      <c r="G27" s="3">
        <v>30850</v>
      </c>
      <c r="H27" s="7">
        <f t="shared" si="0"/>
        <v>25708.333333333336</v>
      </c>
      <c r="I27" s="1"/>
      <c r="J27" s="1"/>
      <c r="K27" s="1"/>
      <c r="L27" s="1"/>
      <c r="M27" s="1"/>
      <c r="N27" s="1"/>
      <c r="O27" s="21"/>
      <c r="P27" s="22"/>
      <c r="Q27" s="22"/>
      <c r="R27" s="23"/>
      <c r="S27" s="21"/>
      <c r="T27" s="22"/>
    </row>
    <row r="28" spans="1:20" x14ac:dyDescent="0.25">
      <c r="A28" s="1">
        <v>20</v>
      </c>
      <c r="B28" s="1"/>
      <c r="C28" s="1" t="s">
        <v>5</v>
      </c>
      <c r="D28" s="1" t="s">
        <v>12</v>
      </c>
      <c r="E28" s="1" t="s">
        <v>35</v>
      </c>
      <c r="F28" s="1" t="s">
        <v>35</v>
      </c>
      <c r="G28" s="3">
        <v>37570</v>
      </c>
      <c r="H28" s="7">
        <f t="shared" si="0"/>
        <v>31308.333333333336</v>
      </c>
      <c r="I28" s="1"/>
      <c r="J28" s="1"/>
      <c r="K28" s="1"/>
      <c r="L28" s="1"/>
      <c r="M28" s="1"/>
      <c r="N28" s="1"/>
      <c r="O28" s="21"/>
      <c r="P28" s="22"/>
      <c r="Q28" s="22"/>
      <c r="R28" s="23"/>
      <c r="S28" s="21"/>
      <c r="T28" s="22"/>
    </row>
  </sheetData>
  <mergeCells count="19">
    <mergeCell ref="J6:K6"/>
    <mergeCell ref="O23:O28"/>
    <mergeCell ref="P23:P28"/>
    <mergeCell ref="Q23:Q28"/>
    <mergeCell ref="R23:R28"/>
    <mergeCell ref="O9:O14"/>
    <mergeCell ref="P9:P14"/>
    <mergeCell ref="Q9:Q14"/>
    <mergeCell ref="R9:R14"/>
    <mergeCell ref="S9:S14"/>
    <mergeCell ref="T9:T14"/>
    <mergeCell ref="S23:S28"/>
    <mergeCell ref="T23:T28"/>
    <mergeCell ref="O16:O21"/>
    <mergeCell ref="P16:P21"/>
    <mergeCell ref="Q16:Q21"/>
    <mergeCell ref="R16:R21"/>
    <mergeCell ref="S16:S21"/>
    <mergeCell ref="T16:T21"/>
  </mergeCells>
  <hyperlinks>
    <hyperlink ref="H6" location="sub_1101" display="sub_1101"/>
    <hyperlink ref="R9" r:id="rId1"/>
    <hyperlink ref="R16" r:id="rId2"/>
    <hyperlink ref="R23" r:id="rId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Кон. анализ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2023-07-24T09:19:00Z</dcterms:modified>
</cp:coreProperties>
</file>