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830"/>
  </bookViews>
  <sheets>
    <sheet name="N_01.2.2.1.1 2023" sheetId="23" r:id="rId1"/>
    <sheet name="N_01.2.3.1.1 2023" sheetId="25" r:id="rId2"/>
    <sheet name="N_01.2.3.1.2 2023" sheetId="2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23" l="1"/>
  <c r="C10" i="22" l="1"/>
  <c r="C6" i="22"/>
  <c r="D24" i="23" l="1"/>
  <c r="D12" i="25" l="1"/>
  <c r="E6" i="25" l="1"/>
  <c r="E8" i="25" s="1"/>
  <c r="E17" i="23" l="1"/>
  <c r="E14" i="23"/>
  <c r="E10" i="23"/>
  <c r="E6" i="23"/>
  <c r="E20" i="23" l="1"/>
  <c r="E14" i="22"/>
  <c r="E10" i="22"/>
  <c r="E6" i="22"/>
  <c r="E16" i="22" l="1"/>
</calcChain>
</file>

<file path=xl/sharedStrings.xml><?xml version="1.0" encoding="utf-8"?>
<sst xmlns="http://schemas.openxmlformats.org/spreadsheetml/2006/main" count="69" uniqueCount="24">
  <si>
    <t>Расчет</t>
  </si>
  <si>
    <t>Напряжение, кВ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</si>
  <si>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</si>
  <si>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</si>
  <si>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</si>
  <si>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Л1-01-1</t>
  </si>
  <si>
    <t>Протяженность, км</t>
  </si>
  <si>
    <t>Л3-01-1</t>
  </si>
  <si>
    <t>Л-7-13-4</t>
  </si>
  <si>
    <t>М2-01-1</t>
  </si>
  <si>
    <t>Стоимость за 1 км</t>
  </si>
  <si>
    <t>млн. руб., без НДС</t>
  </si>
  <si>
    <t>млн. руб., в том числе НДС.</t>
  </si>
  <si>
    <t>ВСЕГО, тыс. руб., без НДС:</t>
  </si>
  <si>
    <t>по объекту Реконструкция ВЛ-0,4 кВ от КТП-4527 ст. Таянды (год реализации проекта - 2023)</t>
  </si>
  <si>
    <t>Заявленная сметная стоимость по объекту Реконструкция ВЛ-0,4 кВ от КТП-4527 ст. Таянды (год реализации проекта - 2023) составляет:</t>
  </si>
  <si>
    <t>А1-01</t>
  </si>
  <si>
    <t>Класс напряжения объекта, кВ</t>
  </si>
  <si>
    <t>Норматив цены</t>
  </si>
  <si>
    <t>Точек учета</t>
  </si>
  <si>
    <t>Заявленная сметная стоимость по объекту Замена приборов учета электрической энергии (год реализации проекта - 2023) составляет:</t>
  </si>
  <si>
    <t>Организация учета эл.энергии на РРЭ (0,4 кВ) (год реализации проекта - 2023)</t>
  </si>
  <si>
    <t>Установка приборов учета в соответствии с Федеральным законом от 27.12.2018 № 522-ФЗ при истечении МПИ класса напряжения 0,22 (0,4) кВ  (год реализации проекта - 2023)</t>
  </si>
  <si>
    <t>Заявленная сметная стоимость по объекту Установка приборов учета в соответствии с Федеральным законом от 27.12.2018 № 522-ФЗ при истечении МПИ класса напряжения 0,22 (0,4) кВ  (год реализации проекта - 2023)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</si>
</sst>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_-* #,##0.000\ _₽_-;\-* #,##0.000\ _₽_-;_-* &quot;-&quot;?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/>
    <xf numFmtId="164" fontId="1" fillId="0" borderId="1" xfId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tabSelected="1" zoomScale="70" zoomScaleNormal="70" workbookViewId="0">
      <selection activeCell="B5" sqref="B5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425781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35" t="s">
        <v>0</v>
      </c>
      <c r="B1" s="35"/>
      <c r="C1" s="35"/>
      <c r="D1" s="35"/>
      <c r="E1" s="35"/>
      <c r="F1" s="2"/>
      <c r="G1" s="2"/>
    </row>
    <row r="2" spans="1:7" ht="46.5" customHeight="1" x14ac:dyDescent="0.25">
      <c r="A2" s="34" t="s">
        <v>2</v>
      </c>
      <c r="B2" s="34"/>
      <c r="C2" s="34"/>
      <c r="D2" s="34"/>
      <c r="E2" s="34"/>
      <c r="F2" s="13"/>
      <c r="G2" s="13"/>
    </row>
    <row r="3" spans="1:7" ht="39" customHeight="1" x14ac:dyDescent="0.25">
      <c r="A3" s="34" t="s">
        <v>14</v>
      </c>
      <c r="B3" s="34"/>
      <c r="C3" s="34"/>
      <c r="D3" s="34"/>
      <c r="E3" s="34"/>
      <c r="F3" s="13"/>
      <c r="G3" s="13"/>
    </row>
    <row r="4" spans="1:7" x14ac:dyDescent="0.25">
      <c r="D4" s="12"/>
    </row>
    <row r="5" spans="1:7" ht="44.25" customHeight="1" x14ac:dyDescent="0.25">
      <c r="A5" s="5" t="s">
        <v>3</v>
      </c>
      <c r="B5" s="5" t="s">
        <v>1</v>
      </c>
      <c r="C5" s="5" t="s">
        <v>6</v>
      </c>
      <c r="D5" s="10" t="s">
        <v>10</v>
      </c>
      <c r="E5" s="3" t="s">
        <v>4</v>
      </c>
    </row>
    <row r="6" spans="1:7" x14ac:dyDescent="0.25">
      <c r="A6" s="4" t="s">
        <v>5</v>
      </c>
      <c r="B6" s="4">
        <v>0.4</v>
      </c>
      <c r="C6" s="4">
        <v>2.9</v>
      </c>
      <c r="D6" s="11">
        <v>499</v>
      </c>
      <c r="E6" s="6">
        <f>C6*D6</f>
        <v>1447.1</v>
      </c>
    </row>
    <row r="7" spans="1:7" x14ac:dyDescent="0.25">
      <c r="D7" s="12"/>
    </row>
    <row r="8" spans="1:7" x14ac:dyDescent="0.25">
      <c r="D8" s="12"/>
    </row>
    <row r="9" spans="1:7" ht="45.75" customHeight="1" x14ac:dyDescent="0.25">
      <c r="A9" s="5" t="s">
        <v>3</v>
      </c>
      <c r="B9" s="5" t="s">
        <v>1</v>
      </c>
      <c r="C9" s="5" t="s">
        <v>6</v>
      </c>
      <c r="D9" s="10" t="s">
        <v>10</v>
      </c>
      <c r="E9" s="3" t="s">
        <v>4</v>
      </c>
    </row>
    <row r="10" spans="1:7" x14ac:dyDescent="0.25">
      <c r="A10" s="4" t="s">
        <v>7</v>
      </c>
      <c r="B10" s="4">
        <v>0.4</v>
      </c>
      <c r="C10" s="4">
        <v>2.9</v>
      </c>
      <c r="D10" s="11">
        <v>517</v>
      </c>
      <c r="E10" s="7">
        <f>C10*D10</f>
        <v>1499.3</v>
      </c>
    </row>
    <row r="11" spans="1:7" x14ac:dyDescent="0.25">
      <c r="D11" s="12"/>
    </row>
    <row r="12" spans="1:7" x14ac:dyDescent="0.25">
      <c r="D12" s="12"/>
    </row>
    <row r="13" spans="1:7" ht="51.75" customHeight="1" x14ac:dyDescent="0.25">
      <c r="A13" s="5" t="s">
        <v>3</v>
      </c>
      <c r="B13" s="5" t="s">
        <v>1</v>
      </c>
      <c r="C13" s="5" t="s">
        <v>6</v>
      </c>
      <c r="D13" s="10" t="s">
        <v>10</v>
      </c>
      <c r="E13" s="3" t="s">
        <v>4</v>
      </c>
    </row>
    <row r="14" spans="1:7" x14ac:dyDescent="0.25">
      <c r="A14" s="4" t="s">
        <v>8</v>
      </c>
      <c r="B14" s="4">
        <v>0.4</v>
      </c>
      <c r="C14" s="4">
        <v>2.9</v>
      </c>
      <c r="D14" s="11">
        <v>153</v>
      </c>
      <c r="E14" s="4">
        <f>C14*D14</f>
        <v>443.7</v>
      </c>
    </row>
    <row r="15" spans="1:7" x14ac:dyDescent="0.25">
      <c r="D15" s="12"/>
    </row>
    <row r="16" spans="1:7" ht="42" customHeight="1" x14ac:dyDescent="0.25">
      <c r="A16" s="5" t="s">
        <v>3</v>
      </c>
      <c r="B16" s="5" t="s">
        <v>1</v>
      </c>
      <c r="C16" s="5" t="s">
        <v>6</v>
      </c>
      <c r="D16" s="10" t="s">
        <v>10</v>
      </c>
      <c r="E16" s="3" t="s">
        <v>4</v>
      </c>
    </row>
    <row r="17" spans="1:6" x14ac:dyDescent="0.25">
      <c r="A17" s="4" t="s">
        <v>9</v>
      </c>
      <c r="B17" s="4">
        <v>0.4</v>
      </c>
      <c r="C17" s="4">
        <v>2.9</v>
      </c>
      <c r="D17" s="11">
        <v>160</v>
      </c>
      <c r="E17" s="4">
        <f>C17*D17</f>
        <v>464</v>
      </c>
    </row>
    <row r="18" spans="1:6" x14ac:dyDescent="0.25">
      <c r="A18" s="23"/>
      <c r="B18" s="23"/>
      <c r="C18" s="23"/>
      <c r="D18" s="24"/>
      <c r="E18" s="23"/>
    </row>
    <row r="19" spans="1:6" x14ac:dyDescent="0.25">
      <c r="D19" s="12"/>
    </row>
    <row r="20" spans="1:6" x14ac:dyDescent="0.25">
      <c r="A20" s="31" t="s">
        <v>13</v>
      </c>
      <c r="B20" s="32"/>
      <c r="C20" s="32"/>
      <c r="D20" s="33"/>
      <c r="E20" s="26">
        <f>E6+E10+E14+E17</f>
        <v>3854.0999999999995</v>
      </c>
      <c r="F20" s="8"/>
    </row>
    <row r="21" spans="1:6" x14ac:dyDescent="0.25">
      <c r="D21" s="12"/>
    </row>
    <row r="22" spans="1:6" x14ac:dyDescent="0.25">
      <c r="D22" s="12"/>
    </row>
    <row r="23" spans="1:6" ht="47.25" customHeight="1" x14ac:dyDescent="0.25">
      <c r="A23" s="36" t="s">
        <v>15</v>
      </c>
      <c r="B23" s="36"/>
      <c r="C23" s="36"/>
      <c r="D23" s="14">
        <f>2405.165</f>
        <v>2405.165</v>
      </c>
      <c r="E23" s="3" t="s">
        <v>11</v>
      </c>
    </row>
    <row r="24" spans="1:6" ht="47.25" x14ac:dyDescent="0.25">
      <c r="A24" s="36"/>
      <c r="B24" s="36"/>
      <c r="C24" s="36"/>
      <c r="D24" s="14">
        <f>D23*1.2</f>
        <v>2886.1979999999999</v>
      </c>
      <c r="E24" s="3" t="s">
        <v>12</v>
      </c>
    </row>
    <row r="26" spans="1:6" x14ac:dyDescent="0.25">
      <c r="C26" s="28"/>
      <c r="D26" s="29"/>
      <c r="E26" s="28"/>
    </row>
    <row r="27" spans="1:6" x14ac:dyDescent="0.25">
      <c r="D27" s="27"/>
    </row>
  </sheetData>
  <mergeCells count="5">
    <mergeCell ref="A20:D20"/>
    <mergeCell ref="A2:E2"/>
    <mergeCell ref="A1:E1"/>
    <mergeCell ref="A3:E3"/>
    <mergeCell ref="A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7"/>
  <sheetViews>
    <sheetView zoomScale="70" zoomScaleNormal="70" workbookViewId="0">
      <selection activeCell="B15" sqref="B15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35" t="s">
        <v>0</v>
      </c>
      <c r="B1" s="35"/>
      <c r="C1" s="35"/>
      <c r="D1" s="35"/>
      <c r="E1" s="35"/>
      <c r="F1" s="2"/>
      <c r="G1" s="2"/>
    </row>
    <row r="2" spans="1:7" ht="46.5" customHeight="1" x14ac:dyDescent="0.25">
      <c r="A2" s="34" t="s">
        <v>2</v>
      </c>
      <c r="B2" s="34"/>
      <c r="C2" s="34"/>
      <c r="D2" s="34"/>
      <c r="E2" s="34"/>
      <c r="F2" s="13"/>
      <c r="G2" s="13"/>
    </row>
    <row r="3" spans="1:7" ht="15.75" customHeight="1" x14ac:dyDescent="0.25">
      <c r="A3" s="34" t="s">
        <v>21</v>
      </c>
      <c r="B3" s="34"/>
      <c r="C3" s="34"/>
      <c r="D3" s="34"/>
      <c r="E3" s="34"/>
      <c r="F3" s="13"/>
      <c r="G3" s="13"/>
    </row>
    <row r="4" spans="1:7" x14ac:dyDescent="0.25">
      <c r="D4" s="12"/>
    </row>
    <row r="5" spans="1:7" ht="44.25" customHeight="1" x14ac:dyDescent="0.25">
      <c r="A5" s="16" t="s">
        <v>3</v>
      </c>
      <c r="B5" s="16" t="s">
        <v>17</v>
      </c>
      <c r="C5" s="16" t="s">
        <v>19</v>
      </c>
      <c r="D5" s="10" t="s">
        <v>18</v>
      </c>
      <c r="E5" s="16" t="s">
        <v>4</v>
      </c>
    </row>
    <row r="6" spans="1:7" x14ac:dyDescent="0.25">
      <c r="A6" s="17" t="s">
        <v>16</v>
      </c>
      <c r="B6" s="17">
        <v>0.23</v>
      </c>
      <c r="C6" s="17">
        <v>104</v>
      </c>
      <c r="D6" s="18">
        <v>14</v>
      </c>
      <c r="E6" s="19">
        <f>C6*D6</f>
        <v>1456</v>
      </c>
    </row>
    <row r="7" spans="1:7" x14ac:dyDescent="0.25">
      <c r="D7" s="12"/>
    </row>
    <row r="8" spans="1:7" x14ac:dyDescent="0.25">
      <c r="A8" s="31" t="s">
        <v>13</v>
      </c>
      <c r="B8" s="32"/>
      <c r="C8" s="32"/>
      <c r="D8" s="33"/>
      <c r="E8" s="9">
        <f>E6</f>
        <v>1456</v>
      </c>
    </row>
    <row r="9" spans="1:7" x14ac:dyDescent="0.25">
      <c r="D9" s="12"/>
    </row>
    <row r="10" spans="1:7" x14ac:dyDescent="0.25">
      <c r="D10" s="12"/>
    </row>
    <row r="11" spans="1:7" ht="47.25" customHeight="1" x14ac:dyDescent="0.25">
      <c r="A11" s="36" t="s">
        <v>20</v>
      </c>
      <c r="B11" s="36"/>
      <c r="C11" s="36"/>
      <c r="D11" s="14">
        <v>1578.191</v>
      </c>
      <c r="E11" s="16" t="s">
        <v>11</v>
      </c>
      <c r="G11" s="25"/>
    </row>
    <row r="12" spans="1:7" ht="47.25" x14ac:dyDescent="0.25">
      <c r="A12" s="36"/>
      <c r="B12" s="36"/>
      <c r="C12" s="36"/>
      <c r="D12" s="14">
        <f>D11*1.2</f>
        <v>1893.8291999999999</v>
      </c>
      <c r="E12" s="16" t="s">
        <v>12</v>
      </c>
    </row>
    <row r="16" spans="1:7" x14ac:dyDescent="0.25">
      <c r="D16" s="27"/>
    </row>
    <row r="17" spans="4:4" x14ac:dyDescent="0.25">
      <c r="D17" s="27"/>
    </row>
  </sheetData>
  <mergeCells count="5">
    <mergeCell ref="A1:E1"/>
    <mergeCell ref="A2:E2"/>
    <mergeCell ref="A3:E3"/>
    <mergeCell ref="A11:C12"/>
    <mergeCell ref="A8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6"/>
  <sheetViews>
    <sheetView topLeftCell="A4" zoomScale="70" zoomScaleNormal="70" workbookViewId="0">
      <selection activeCell="D23" sqref="D23:D24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35" t="s">
        <v>0</v>
      </c>
      <c r="B1" s="35"/>
      <c r="C1" s="35"/>
      <c r="D1" s="35"/>
      <c r="E1" s="35"/>
      <c r="F1" s="2"/>
      <c r="G1" s="2"/>
    </row>
    <row r="2" spans="1:7" ht="46.5" customHeight="1" x14ac:dyDescent="0.25">
      <c r="A2" s="34" t="s">
        <v>2</v>
      </c>
      <c r="B2" s="34"/>
      <c r="C2" s="34"/>
      <c r="D2" s="34"/>
      <c r="E2" s="34"/>
      <c r="F2" s="13"/>
      <c r="G2" s="13"/>
    </row>
    <row r="3" spans="1:7" ht="66" customHeight="1" x14ac:dyDescent="0.25">
      <c r="A3" s="34" t="s">
        <v>22</v>
      </c>
      <c r="B3" s="34"/>
      <c r="C3" s="34"/>
      <c r="D3" s="34"/>
      <c r="E3" s="34"/>
      <c r="F3" s="13"/>
      <c r="G3" s="13"/>
    </row>
    <row r="4" spans="1:7" x14ac:dyDescent="0.25">
      <c r="D4" s="12"/>
    </row>
    <row r="5" spans="1:7" ht="44.25" customHeight="1" x14ac:dyDescent="0.25">
      <c r="A5" s="15" t="s">
        <v>3</v>
      </c>
      <c r="B5" s="15" t="s">
        <v>17</v>
      </c>
      <c r="C5" s="15" t="s">
        <v>19</v>
      </c>
      <c r="D5" s="10" t="s">
        <v>18</v>
      </c>
      <c r="E5" s="15" t="s">
        <v>4</v>
      </c>
    </row>
    <row r="6" spans="1:7" x14ac:dyDescent="0.25">
      <c r="A6" s="17" t="s">
        <v>16</v>
      </c>
      <c r="B6" s="17">
        <v>0.23</v>
      </c>
      <c r="C6" s="17">
        <f>49+12</f>
        <v>61</v>
      </c>
      <c r="D6" s="18">
        <v>14</v>
      </c>
      <c r="E6" s="19">
        <f>C6*D6</f>
        <v>854</v>
      </c>
    </row>
    <row r="7" spans="1:7" x14ac:dyDescent="0.25">
      <c r="A7" s="20"/>
      <c r="B7" s="20"/>
      <c r="C7" s="20"/>
      <c r="D7" s="21"/>
      <c r="E7" s="20"/>
    </row>
    <row r="8" spans="1:7" x14ac:dyDescent="0.25">
      <c r="A8" s="20"/>
      <c r="B8" s="20"/>
      <c r="C8" s="20"/>
      <c r="D8" s="21"/>
      <c r="E8" s="20"/>
    </row>
    <row r="9" spans="1:7" ht="45.75" customHeight="1" x14ac:dyDescent="0.25">
      <c r="A9" s="15" t="s">
        <v>3</v>
      </c>
      <c r="B9" s="15" t="s">
        <v>17</v>
      </c>
      <c r="C9" s="15" t="s">
        <v>19</v>
      </c>
      <c r="D9" s="10" t="s">
        <v>18</v>
      </c>
      <c r="E9" s="15" t="s">
        <v>4</v>
      </c>
    </row>
    <row r="10" spans="1:7" x14ac:dyDescent="0.25">
      <c r="A10" s="17" t="s">
        <v>7</v>
      </c>
      <c r="B10" s="17">
        <v>0.4</v>
      </c>
      <c r="C10" s="17">
        <f>4+35</f>
        <v>39</v>
      </c>
      <c r="D10" s="18">
        <v>24</v>
      </c>
      <c r="E10" s="30">
        <f>C10*D10</f>
        <v>936</v>
      </c>
    </row>
    <row r="11" spans="1:7" x14ac:dyDescent="0.25">
      <c r="A11" s="20"/>
      <c r="B11" s="20"/>
      <c r="C11" s="20"/>
      <c r="D11" s="21"/>
      <c r="E11" s="20"/>
    </row>
    <row r="12" spans="1:7" x14ac:dyDescent="0.25">
      <c r="A12" s="20"/>
      <c r="B12" s="20"/>
      <c r="C12" s="20"/>
      <c r="D12" s="21"/>
      <c r="E12" s="20"/>
    </row>
    <row r="13" spans="1:7" ht="51.75" customHeight="1" x14ac:dyDescent="0.25">
      <c r="A13" s="15" t="s">
        <v>3</v>
      </c>
      <c r="B13" s="15" t="s">
        <v>17</v>
      </c>
      <c r="C13" s="15" t="s">
        <v>19</v>
      </c>
      <c r="D13" s="10" t="s">
        <v>18</v>
      </c>
      <c r="E13" s="15" t="s">
        <v>4</v>
      </c>
    </row>
    <row r="14" spans="1:7" x14ac:dyDescent="0.25">
      <c r="A14" s="17" t="s">
        <v>8</v>
      </c>
      <c r="B14" s="17">
        <v>0.4</v>
      </c>
      <c r="C14" s="17">
        <v>6</v>
      </c>
      <c r="D14" s="18">
        <v>27</v>
      </c>
      <c r="E14" s="17">
        <f>C14*D14</f>
        <v>162</v>
      </c>
    </row>
    <row r="15" spans="1:7" x14ac:dyDescent="0.25">
      <c r="A15" s="20"/>
      <c r="B15" s="20"/>
      <c r="C15" s="20"/>
      <c r="D15" s="21"/>
      <c r="E15" s="20"/>
    </row>
    <row r="16" spans="1:7" x14ac:dyDescent="0.25">
      <c r="A16" s="37" t="s">
        <v>13</v>
      </c>
      <c r="B16" s="38"/>
      <c r="C16" s="38"/>
      <c r="D16" s="39"/>
      <c r="E16" s="22">
        <f>E6+E10+E14</f>
        <v>1952</v>
      </c>
      <c r="F16" s="8"/>
    </row>
    <row r="17" spans="1:7" x14ac:dyDescent="0.25">
      <c r="D17" s="12"/>
    </row>
    <row r="18" spans="1:7" x14ac:dyDescent="0.25">
      <c r="D18" s="12"/>
    </row>
    <row r="19" spans="1:7" ht="47.25" customHeight="1" x14ac:dyDescent="0.25">
      <c r="A19" s="36" t="s">
        <v>23</v>
      </c>
      <c r="B19" s="36"/>
      <c r="C19" s="36"/>
      <c r="D19" s="14">
        <v>2241.6210000000001</v>
      </c>
      <c r="E19" s="3" t="s">
        <v>11</v>
      </c>
      <c r="G19" s="25"/>
    </row>
    <row r="20" spans="1:7" ht="47.25" x14ac:dyDescent="0.25">
      <c r="A20" s="36"/>
      <c r="B20" s="36"/>
      <c r="C20" s="36"/>
      <c r="D20" s="14">
        <v>2689.9452000000001</v>
      </c>
      <c r="E20" s="3" t="s">
        <v>12</v>
      </c>
    </row>
    <row r="23" spans="1:7" x14ac:dyDescent="0.25">
      <c r="D23" s="27"/>
    </row>
    <row r="24" spans="1:7" x14ac:dyDescent="0.25">
      <c r="D24" s="27"/>
    </row>
    <row r="25" spans="1:7" x14ac:dyDescent="0.25">
      <c r="D25" s="27"/>
    </row>
    <row r="26" spans="1:7" x14ac:dyDescent="0.25">
      <c r="D26" s="27"/>
    </row>
  </sheetData>
  <mergeCells count="5">
    <mergeCell ref="A1:E1"/>
    <mergeCell ref="A3:E3"/>
    <mergeCell ref="A19:C20"/>
    <mergeCell ref="A16:D1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N_01.2.2.1.1 2023</vt:lpstr>
      <vt:lpstr>N_01.2.3.1.1 2023</vt:lpstr>
      <vt:lpstr>N_01.2.3.1.2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2022-02-28T10:58:18Z</dcterms:modified>
</cp:coreProperties>
</file>