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D:\ПТО\Замеры нагрузок\2022\"/>
    </mc:Choice>
  </mc:AlternateContent>
  <xr:revisionPtr revIDLastSave="0" documentId="13_ncr:1_{A79CEA7F-7343-4D9F-A7BB-36BEFA13B6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иасское подразделение" sheetId="4" r:id="rId1"/>
    <sheet name="Южноуральское подразделение" sheetId="2" r:id="rId2"/>
    <sheet name="Карталинское подразделение" sheetId="1" r:id="rId3"/>
    <sheet name="Озерское подразделение" sheetId="3" r:id="rId4"/>
  </sheets>
  <definedNames>
    <definedName name="_xlnm._FilterDatabase" localSheetId="2" hidden="1">'Карталинское подразделение'!$AG$37:$AG$38</definedName>
    <definedName name="_xlnm._FilterDatabase" localSheetId="3" hidden="1">'Озерское подразделение'!$AG$38:$AG$39</definedName>
  </definedNames>
  <calcPr calcId="191029"/>
</workbook>
</file>

<file path=xl/calcChain.xml><?xml version="1.0" encoding="utf-8"?>
<calcChain xmlns="http://schemas.openxmlformats.org/spreadsheetml/2006/main">
  <c r="N7" i="4" l="1"/>
  <c r="U93" i="3"/>
  <c r="U88" i="3"/>
  <c r="U85" i="3"/>
  <c r="U82" i="3"/>
  <c r="U80" i="3"/>
  <c r="U77" i="3"/>
  <c r="U68" i="3"/>
  <c r="U64" i="3"/>
  <c r="U60" i="3"/>
  <c r="U56" i="3"/>
  <c r="U51" i="3"/>
  <c r="U48" i="3"/>
  <c r="U45" i="3"/>
  <c r="U41" i="3"/>
  <c r="U38" i="3"/>
  <c r="U35" i="3"/>
  <c r="U33" i="3"/>
  <c r="U30" i="3"/>
  <c r="U22" i="3"/>
  <c r="U20" i="3"/>
  <c r="U18" i="3"/>
  <c r="U9" i="3"/>
  <c r="M94" i="3"/>
  <c r="M89" i="3"/>
  <c r="M86" i="3"/>
  <c r="M83" i="3"/>
  <c r="M81" i="3"/>
  <c r="M79" i="3"/>
  <c r="M74" i="3"/>
  <c r="M63" i="3"/>
  <c r="M21" i="3"/>
  <c r="M59" i="3"/>
  <c r="M54" i="3"/>
  <c r="M49" i="3"/>
  <c r="M46" i="3"/>
  <c r="M44" i="3"/>
  <c r="M40" i="3"/>
  <c r="M37" i="3"/>
  <c r="M34" i="3"/>
  <c r="M32" i="3"/>
  <c r="M28" i="3"/>
  <c r="M19" i="3"/>
  <c r="M16" i="3"/>
  <c r="U38" i="4"/>
  <c r="U46" i="4"/>
  <c r="U50" i="4"/>
  <c r="U55" i="4"/>
  <c r="U59" i="4"/>
  <c r="U63" i="4"/>
  <c r="U66" i="4"/>
  <c r="U72" i="4"/>
  <c r="U75" i="4"/>
  <c r="U82" i="4"/>
  <c r="U86" i="4"/>
  <c r="U79" i="4"/>
  <c r="U43" i="4"/>
  <c r="U35" i="4"/>
  <c r="U32" i="4"/>
  <c r="U29" i="4"/>
  <c r="U26" i="4"/>
  <c r="U23" i="4"/>
  <c r="U21" i="4"/>
  <c r="U13" i="4"/>
  <c r="U7" i="4"/>
  <c r="N72" i="4"/>
  <c r="N50" i="4"/>
  <c r="N29" i="4"/>
  <c r="J12" i="4"/>
  <c r="K19" i="4"/>
  <c r="N13" i="4" s="1"/>
  <c r="L19" i="4"/>
  <c r="M19" i="4"/>
  <c r="J19" i="4"/>
  <c r="J22" i="4"/>
  <c r="N21" i="4" s="1"/>
  <c r="J24" i="4"/>
  <c r="N23" i="4" s="1"/>
  <c r="J27" i="4"/>
  <c r="N26" i="4" s="1"/>
  <c r="J30" i="4"/>
  <c r="J33" i="4"/>
  <c r="J36" i="4"/>
  <c r="N35" i="4" s="1"/>
  <c r="K41" i="4"/>
  <c r="N38" i="4" s="1"/>
  <c r="L41" i="4"/>
  <c r="M41" i="4"/>
  <c r="J41" i="4"/>
  <c r="J44" i="4"/>
  <c r="N43" i="4" s="1"/>
  <c r="K49" i="4"/>
  <c r="L49" i="4"/>
  <c r="M49" i="4"/>
  <c r="J49" i="4"/>
  <c r="N46" i="4" s="1"/>
  <c r="K53" i="4"/>
  <c r="L53" i="4"/>
  <c r="M53" i="4"/>
  <c r="J53" i="4"/>
  <c r="K58" i="4"/>
  <c r="N55" i="4" s="1"/>
  <c r="L58" i="4"/>
  <c r="M58" i="4"/>
  <c r="J58" i="4"/>
  <c r="J61" i="4"/>
  <c r="N59" i="4" s="1"/>
  <c r="K65" i="4"/>
  <c r="N63" i="4" s="1"/>
  <c r="L65" i="4"/>
  <c r="M65" i="4"/>
  <c r="J65" i="4"/>
  <c r="K70" i="4"/>
  <c r="L70" i="4"/>
  <c r="M70" i="4"/>
  <c r="J70" i="4"/>
  <c r="N66" i="4" s="1"/>
  <c r="K74" i="4"/>
  <c r="L74" i="4"/>
  <c r="M74" i="4"/>
  <c r="J74" i="4"/>
  <c r="K78" i="4"/>
  <c r="L78" i="4"/>
  <c r="N75" i="4" s="1"/>
  <c r="M78" i="4"/>
  <c r="J78" i="4"/>
  <c r="J80" i="4"/>
  <c r="J84" i="4"/>
  <c r="N82" i="4" s="1"/>
  <c r="K84" i="4"/>
  <c r="L84" i="4"/>
  <c r="M84" i="4"/>
  <c r="K87" i="4"/>
  <c r="L87" i="4"/>
  <c r="M87" i="4"/>
  <c r="J87" i="4"/>
  <c r="N86" i="4" s="1"/>
  <c r="M80" i="4"/>
  <c r="L80" i="4"/>
  <c r="N79" i="4" s="1"/>
  <c r="K80" i="4"/>
  <c r="M61" i="4"/>
  <c r="L61" i="4"/>
  <c r="K61" i="4"/>
  <c r="M44" i="4"/>
  <c r="L44" i="4"/>
  <c r="K44" i="4"/>
  <c r="M36" i="4"/>
  <c r="L36" i="4"/>
  <c r="K36" i="4"/>
  <c r="M33" i="4"/>
  <c r="L33" i="4"/>
  <c r="N32" i="4" s="1"/>
  <c r="K33" i="4"/>
  <c r="M30" i="4"/>
  <c r="L30" i="4"/>
  <c r="K30" i="4"/>
  <c r="M27" i="4"/>
  <c r="L27" i="4"/>
  <c r="K27" i="4"/>
  <c r="M24" i="4"/>
  <c r="L24" i="4"/>
  <c r="K24" i="4"/>
  <c r="M22" i="4"/>
  <c r="L22" i="4"/>
  <c r="K22" i="4"/>
  <c r="M12" i="4"/>
  <c r="L12" i="4"/>
  <c r="K12" i="4"/>
  <c r="L94" i="3" l="1"/>
  <c r="K94" i="3"/>
  <c r="J94" i="3"/>
  <c r="N93" i="3" s="1"/>
  <c r="N91" i="3"/>
  <c r="U91" i="3" s="1"/>
  <c r="N90" i="3"/>
  <c r="U90" i="3" s="1"/>
  <c r="L89" i="3"/>
  <c r="K89" i="3"/>
  <c r="J89" i="3"/>
  <c r="L86" i="3"/>
  <c r="K86" i="3"/>
  <c r="J86" i="3"/>
  <c r="L83" i="3"/>
  <c r="K83" i="3"/>
  <c r="J83" i="3"/>
  <c r="L81" i="3"/>
  <c r="K81" i="3"/>
  <c r="N80" i="3" s="1"/>
  <c r="J81" i="3"/>
  <c r="L79" i="3"/>
  <c r="K79" i="3"/>
  <c r="J79" i="3"/>
  <c r="N77" i="3" s="1"/>
  <c r="N76" i="3"/>
  <c r="L74" i="3"/>
  <c r="K74" i="3"/>
  <c r="J74" i="3"/>
  <c r="N68" i="3" s="1"/>
  <c r="L66" i="3"/>
  <c r="K66" i="3"/>
  <c r="J66" i="3"/>
  <c r="L63" i="3"/>
  <c r="K63" i="3"/>
  <c r="J63" i="3"/>
  <c r="N60" i="3" s="1"/>
  <c r="L59" i="3"/>
  <c r="K59" i="3"/>
  <c r="J59" i="3"/>
  <c r="L54" i="3"/>
  <c r="K54" i="3"/>
  <c r="J54" i="3"/>
  <c r="N50" i="3"/>
  <c r="U50" i="3" s="1"/>
  <c r="L49" i="3"/>
  <c r="K49" i="3"/>
  <c r="J49" i="3"/>
  <c r="L46" i="3"/>
  <c r="K46" i="3"/>
  <c r="J46" i="3"/>
  <c r="L44" i="3"/>
  <c r="K44" i="3"/>
  <c r="J44" i="3"/>
  <c r="AG40" i="3"/>
  <c r="L40" i="3"/>
  <c r="K40" i="3"/>
  <c r="J40" i="3"/>
  <c r="N38" i="3" s="1"/>
  <c r="L37" i="3"/>
  <c r="K37" i="3"/>
  <c r="J37" i="3"/>
  <c r="L34" i="3"/>
  <c r="K34" i="3"/>
  <c r="J34" i="3"/>
  <c r="N33" i="3" s="1"/>
  <c r="L32" i="3"/>
  <c r="K32" i="3"/>
  <c r="J32" i="3"/>
  <c r="L28" i="3"/>
  <c r="K28" i="3"/>
  <c r="J28" i="3"/>
  <c r="N22" i="3"/>
  <c r="L21" i="3"/>
  <c r="K21" i="3"/>
  <c r="J21" i="3"/>
  <c r="L19" i="3"/>
  <c r="K19" i="3"/>
  <c r="J19" i="3"/>
  <c r="N18" i="3" s="1"/>
  <c r="L16" i="3"/>
  <c r="K16" i="3"/>
  <c r="J16" i="3"/>
  <c r="N9" i="3" s="1"/>
  <c r="N64" i="3" l="1"/>
  <c r="N30" i="3"/>
  <c r="N41" i="3"/>
  <c r="N82" i="3"/>
  <c r="N88" i="3"/>
  <c r="N35" i="3"/>
  <c r="N48" i="3"/>
  <c r="N56" i="3"/>
  <c r="N20" i="3"/>
  <c r="N45" i="3"/>
  <c r="N51" i="3"/>
  <c r="N85" i="3"/>
  <c r="M219" i="2"/>
  <c r="L219" i="2"/>
  <c r="K219" i="2"/>
  <c r="J219" i="2"/>
  <c r="N212" i="2" s="1"/>
  <c r="M210" i="2"/>
  <c r="L210" i="2"/>
  <c r="K210" i="2"/>
  <c r="J210" i="2"/>
  <c r="U205" i="2" s="1"/>
  <c r="M204" i="2"/>
  <c r="L204" i="2"/>
  <c r="K204" i="2"/>
  <c r="U202" i="2" s="1"/>
  <c r="J204" i="2"/>
  <c r="M201" i="2"/>
  <c r="L201" i="2"/>
  <c r="K201" i="2"/>
  <c r="J201" i="2"/>
  <c r="M199" i="2"/>
  <c r="L199" i="2"/>
  <c r="K199" i="2"/>
  <c r="J199" i="2"/>
  <c r="U195" i="2" s="1"/>
  <c r="N195" i="2"/>
  <c r="M194" i="2"/>
  <c r="L194" i="2"/>
  <c r="N188" i="2" s="1"/>
  <c r="K194" i="2"/>
  <c r="J194" i="2"/>
  <c r="M187" i="2"/>
  <c r="L187" i="2"/>
  <c r="K187" i="2"/>
  <c r="U179" i="2" s="1"/>
  <c r="J187" i="2"/>
  <c r="M178" i="2"/>
  <c r="L178" i="2"/>
  <c r="K178" i="2"/>
  <c r="J178" i="2"/>
  <c r="M170" i="2"/>
  <c r="L170" i="2"/>
  <c r="K170" i="2"/>
  <c r="J170" i="2"/>
  <c r="M168" i="2"/>
  <c r="L168" i="2"/>
  <c r="N166" i="2" s="1"/>
  <c r="K168" i="2"/>
  <c r="J168" i="2"/>
  <c r="M165" i="2"/>
  <c r="L165" i="2"/>
  <c r="N161" i="2" s="1"/>
  <c r="K165" i="2"/>
  <c r="J165" i="2"/>
  <c r="M160" i="2"/>
  <c r="L160" i="2"/>
  <c r="K160" i="2"/>
  <c r="U155" i="2" s="1"/>
  <c r="J160" i="2"/>
  <c r="M154" i="2"/>
  <c r="L154" i="2"/>
  <c r="K154" i="2"/>
  <c r="J154" i="2"/>
  <c r="N149" i="2" s="1"/>
  <c r="M148" i="2"/>
  <c r="L148" i="2"/>
  <c r="K148" i="2"/>
  <c r="J148" i="2"/>
  <c r="U140" i="2" s="1"/>
  <c r="M139" i="2"/>
  <c r="L139" i="2"/>
  <c r="K139" i="2"/>
  <c r="U136" i="2" s="1"/>
  <c r="J139" i="2"/>
  <c r="M135" i="2"/>
  <c r="L135" i="2"/>
  <c r="K135" i="2"/>
  <c r="J135" i="2"/>
  <c r="M128" i="2"/>
  <c r="L128" i="2"/>
  <c r="K128" i="2"/>
  <c r="J128" i="2"/>
  <c r="M125" i="2"/>
  <c r="L125" i="2"/>
  <c r="K125" i="2"/>
  <c r="J125" i="2"/>
  <c r="M121" i="2"/>
  <c r="L121" i="2"/>
  <c r="K121" i="2"/>
  <c r="N118" i="2" s="1"/>
  <c r="J121" i="2"/>
  <c r="M116" i="2"/>
  <c r="L116" i="2"/>
  <c r="K116" i="2"/>
  <c r="J116" i="2"/>
  <c r="U108" i="2" s="1"/>
  <c r="M106" i="2"/>
  <c r="L106" i="2"/>
  <c r="K106" i="2"/>
  <c r="J106" i="2"/>
  <c r="U99" i="2"/>
  <c r="M97" i="2"/>
  <c r="L97" i="2"/>
  <c r="K97" i="2"/>
  <c r="J97" i="2"/>
  <c r="M93" i="2"/>
  <c r="L93" i="2"/>
  <c r="N88" i="2" s="1"/>
  <c r="K93" i="2"/>
  <c r="J93" i="2"/>
  <c r="M86" i="2"/>
  <c r="L86" i="2"/>
  <c r="K86" i="2"/>
  <c r="J86" i="2"/>
  <c r="M80" i="2"/>
  <c r="L80" i="2"/>
  <c r="N75" i="2" s="1"/>
  <c r="K80" i="2"/>
  <c r="J80" i="2"/>
  <c r="M74" i="2"/>
  <c r="L74" i="2"/>
  <c r="K74" i="2"/>
  <c r="U71" i="2" s="1"/>
  <c r="J74" i="2"/>
  <c r="M70" i="2"/>
  <c r="L70" i="2"/>
  <c r="N69" i="2" s="1"/>
  <c r="K70" i="2"/>
  <c r="J70" i="2"/>
  <c r="U69" i="2" s="1"/>
  <c r="M67" i="2"/>
  <c r="L67" i="2"/>
  <c r="K67" i="2"/>
  <c r="N64" i="2" s="1"/>
  <c r="J67" i="2"/>
  <c r="M63" i="2"/>
  <c r="L63" i="2"/>
  <c r="K63" i="2"/>
  <c r="J63" i="2"/>
  <c r="M57" i="2"/>
  <c r="L57" i="2"/>
  <c r="K57" i="2"/>
  <c r="J57" i="2"/>
  <c r="M51" i="2"/>
  <c r="L51" i="2"/>
  <c r="N45" i="2" s="1"/>
  <c r="K51" i="2"/>
  <c r="U45" i="2" s="1"/>
  <c r="J51" i="2"/>
  <c r="M43" i="2"/>
  <c r="L43" i="2"/>
  <c r="K43" i="2"/>
  <c r="U41" i="2" s="1"/>
  <c r="J43" i="2"/>
  <c r="M39" i="2"/>
  <c r="L39" i="2"/>
  <c r="K39" i="2"/>
  <c r="J39" i="2"/>
  <c r="U38" i="2" s="1"/>
  <c r="M36" i="2"/>
  <c r="L36" i="2"/>
  <c r="K36" i="2"/>
  <c r="J36" i="2"/>
  <c r="U32" i="2" s="1"/>
  <c r="M31" i="2"/>
  <c r="L31" i="2"/>
  <c r="K31" i="2"/>
  <c r="U25" i="2" s="1"/>
  <c r="J31" i="2"/>
  <c r="M24" i="2"/>
  <c r="L24" i="2"/>
  <c r="K24" i="2"/>
  <c r="J24" i="2"/>
  <c r="M12" i="2"/>
  <c r="L12" i="2"/>
  <c r="K12" i="2"/>
  <c r="J12" i="2"/>
  <c r="N8" i="2" s="1"/>
  <c r="U8" i="2"/>
  <c r="U161" i="2" l="1"/>
  <c r="U172" i="2"/>
  <c r="N25" i="2"/>
  <c r="U52" i="2"/>
  <c r="U64" i="2"/>
  <c r="N71" i="2"/>
  <c r="U88" i="2"/>
  <c r="U118" i="2"/>
  <c r="N122" i="2"/>
  <c r="U130" i="2"/>
  <c r="U149" i="2"/>
  <c r="N172" i="2"/>
  <c r="U200" i="2"/>
  <c r="N202" i="2"/>
  <c r="U212" i="2"/>
  <c r="N13" i="2"/>
  <c r="N155" i="2"/>
  <c r="U188" i="2"/>
  <c r="N38" i="2"/>
  <c r="U59" i="2"/>
  <c r="U75" i="2"/>
  <c r="U82" i="2"/>
  <c r="U94" i="2"/>
  <c r="N108" i="2"/>
  <c r="N126" i="2"/>
  <c r="U166" i="2"/>
  <c r="N169" i="2"/>
  <c r="N205" i="2"/>
  <c r="N41" i="2"/>
  <c r="N130" i="2"/>
  <c r="U169" i="2"/>
  <c r="N200" i="2"/>
  <c r="N32" i="2"/>
  <c r="N59" i="2"/>
  <c r="N94" i="2"/>
  <c r="N99" i="2"/>
  <c r="U122" i="2"/>
  <c r="N140" i="2"/>
  <c r="N179" i="2"/>
  <c r="U13" i="2"/>
  <c r="N52" i="2"/>
  <c r="N82" i="2"/>
  <c r="N136" i="2"/>
  <c r="M116" i="1" l="1"/>
  <c r="L116" i="1"/>
  <c r="K116" i="1"/>
  <c r="J116" i="1"/>
  <c r="U115" i="1" s="1"/>
  <c r="M130" i="1" l="1"/>
  <c r="L130" i="1"/>
  <c r="K130" i="1"/>
  <c r="J130" i="1"/>
  <c r="U125" i="1" s="1"/>
  <c r="M123" i="1"/>
  <c r="L123" i="1"/>
  <c r="K123" i="1"/>
  <c r="J123" i="1"/>
  <c r="N115" i="1"/>
  <c r="M113" i="1"/>
  <c r="L113" i="1"/>
  <c r="K113" i="1"/>
  <c r="J113" i="1"/>
  <c r="N120" i="1" l="1"/>
  <c r="U120" i="1"/>
  <c r="N107" i="1"/>
  <c r="U107" i="1"/>
  <c r="N125" i="1"/>
  <c r="M105" i="1"/>
  <c r="L105" i="1"/>
  <c r="K105" i="1"/>
  <c r="J105" i="1"/>
  <c r="U99" i="1" s="1"/>
  <c r="M97" i="1"/>
  <c r="L97" i="1"/>
  <c r="K97" i="1"/>
  <c r="J97" i="1"/>
  <c r="U87" i="1" l="1"/>
  <c r="N99" i="1"/>
  <c r="N87" i="1"/>
  <c r="M85" i="1"/>
  <c r="L85" i="1"/>
  <c r="K85" i="1"/>
  <c r="J85" i="1"/>
  <c r="M80" i="1"/>
  <c r="L80" i="1"/>
  <c r="K80" i="1"/>
  <c r="J80" i="1"/>
  <c r="U68" i="1" s="1"/>
  <c r="M66" i="1"/>
  <c r="L66" i="1"/>
  <c r="K66" i="1"/>
  <c r="J66" i="1"/>
  <c r="M60" i="1"/>
  <c r="L60" i="1"/>
  <c r="K60" i="1"/>
  <c r="J60" i="1"/>
  <c r="M56" i="1"/>
  <c r="L56" i="1"/>
  <c r="K56" i="1"/>
  <c r="J56" i="1"/>
  <c r="U49" i="1" s="1"/>
  <c r="M48" i="1"/>
  <c r="L48" i="1"/>
  <c r="K48" i="1"/>
  <c r="J48" i="1"/>
  <c r="N57" i="1" l="1"/>
  <c r="U57" i="1"/>
  <c r="N81" i="1"/>
  <c r="U81" i="1"/>
  <c r="N43" i="1"/>
  <c r="U43" i="1"/>
  <c r="N62" i="1"/>
  <c r="U62" i="1"/>
  <c r="N49" i="1"/>
  <c r="N68" i="1"/>
  <c r="M41" i="1"/>
  <c r="L41" i="1"/>
  <c r="K41" i="1"/>
  <c r="J41" i="1"/>
  <c r="M38" i="1"/>
  <c r="L38" i="1"/>
  <c r="K38" i="1"/>
  <c r="J38" i="1"/>
  <c r="M27" i="1"/>
  <c r="L27" i="1"/>
  <c r="K27" i="1"/>
  <c r="J27" i="1"/>
  <c r="M22" i="1"/>
  <c r="L22" i="1"/>
  <c r="K22" i="1"/>
  <c r="J22" i="1"/>
  <c r="M16" i="1"/>
  <c r="L16" i="1"/>
  <c r="K16" i="1"/>
  <c r="J16" i="1"/>
  <c r="U9" i="1" s="1"/>
  <c r="U29" i="1" l="1"/>
  <c r="U40" i="1"/>
  <c r="N24" i="1"/>
  <c r="U24" i="1"/>
  <c r="U17" i="1"/>
  <c r="N17" i="1"/>
  <c r="N40" i="1"/>
  <c r="N9" i="1"/>
  <c r="N29" i="1"/>
  <c r="AG39" i="1"/>
</calcChain>
</file>

<file path=xl/sharedStrings.xml><?xml version="1.0" encoding="utf-8"?>
<sst xmlns="http://schemas.openxmlformats.org/spreadsheetml/2006/main" count="959" uniqueCount="492">
  <si>
    <t>№ трансформатора</t>
  </si>
  <si>
    <t>Т-1</t>
  </si>
  <si>
    <t>ТП-2</t>
  </si>
  <si>
    <t>ТП-5</t>
  </si>
  <si>
    <t>Резерв</t>
  </si>
  <si>
    <t>ТП-7</t>
  </si>
  <si>
    <t>Т-2</t>
  </si>
  <si>
    <t>ТП-34</t>
  </si>
  <si>
    <t>Котельная</t>
  </si>
  <si>
    <t>ТП-32</t>
  </si>
  <si>
    <t>Пилорама</t>
  </si>
  <si>
    <t>ТП-42</t>
  </si>
  <si>
    <t>ТП-74</t>
  </si>
  <si>
    <t>ТП-46</t>
  </si>
  <si>
    <t>ТП-51</t>
  </si>
  <si>
    <t>Столбец1</t>
  </si>
  <si>
    <t>РЭС</t>
  </si>
  <si>
    <t>Участок</t>
  </si>
  <si>
    <t>Диспетчерское наименование ТП (РП)</t>
  </si>
  <si>
    <t>Мощность трансформатора, кВА</t>
  </si>
  <si>
    <t>Номинальный ток тр-ра по стороне НН, А</t>
  </si>
  <si>
    <t>Дата проведения замера</t>
  </si>
  <si>
    <t>Номер группы (рубильника)</t>
  </si>
  <si>
    <t>Наименование отходящего фидера 0,4 кВ</t>
  </si>
  <si>
    <t>Нагрузка по фазам, А</t>
  </si>
  <si>
    <t>А</t>
  </si>
  <si>
    <t>В</t>
  </si>
  <si>
    <t>С</t>
  </si>
  <si>
    <t>Итого</t>
  </si>
  <si>
    <t xml:space="preserve">Iсреднее, А
</t>
  </si>
  <si>
    <t>Напряжение, В</t>
  </si>
  <si>
    <t>Линейное</t>
  </si>
  <si>
    <t>Фазное</t>
  </si>
  <si>
    <t>"А-В"</t>
  </si>
  <si>
    <t>"В-С"</t>
  </si>
  <si>
    <t>"С-А"</t>
  </si>
  <si>
    <t>"А-О"</t>
  </si>
  <si>
    <t>"В-О"</t>
  </si>
  <si>
    <t>"С-О"</t>
  </si>
  <si>
    <t>Коэффициент загрузки тр-ра, %</t>
  </si>
  <si>
    <t>Проверил: (должность)</t>
  </si>
  <si>
    <t xml:space="preserve">     Исполнитель: (должность)</t>
  </si>
  <si>
    <t>Ф.И.О.</t>
  </si>
  <si>
    <t>СТО</t>
  </si>
  <si>
    <t>ПС-110/6/0,4 кВ "Карталы Тяговая-1"</t>
  </si>
  <si>
    <t>ТП-91</t>
  </si>
  <si>
    <t>Ленина,36,40,42,44,52</t>
  </si>
  <si>
    <t>Орджоникидзе, 11а</t>
  </si>
  <si>
    <t>Ленина,48,50,Блюхера,2,д/с Берёзка</t>
  </si>
  <si>
    <t>Зои Космод., 3,Ленина, 46</t>
  </si>
  <si>
    <t>Зои Космод.,2а(поврежд.)</t>
  </si>
  <si>
    <t>Кафе(поврежд.)</t>
  </si>
  <si>
    <t>Поликлиника РЖД</t>
  </si>
  <si>
    <t>ТК Визави</t>
  </si>
  <si>
    <t>Калмыкова,4а</t>
  </si>
  <si>
    <t>Пушкина,14б</t>
  </si>
  <si>
    <t>Славы,12а</t>
  </si>
  <si>
    <t>Магазин</t>
  </si>
  <si>
    <t>Славы,10</t>
  </si>
  <si>
    <t>Славы,14а</t>
  </si>
  <si>
    <t>Славы,16а</t>
  </si>
  <si>
    <t>Жданова,5</t>
  </si>
  <si>
    <t>Сбербанк</t>
  </si>
  <si>
    <t>М-н Автоэмали</t>
  </si>
  <si>
    <t>Жданова,7</t>
  </si>
  <si>
    <t>Жданова,3</t>
  </si>
  <si>
    <t>Славы,21,25</t>
  </si>
  <si>
    <t>Стр.площадка,14</t>
  </si>
  <si>
    <t>Химчистка</t>
  </si>
  <si>
    <t>Стр.площ.,21,Калмыкова.8</t>
  </si>
  <si>
    <t>КБО</t>
  </si>
  <si>
    <t>КТП 87</t>
  </si>
  <si>
    <t>Нахимова левая</t>
  </si>
  <si>
    <t>Нахимова правая</t>
  </si>
  <si>
    <t>Спортивная</t>
  </si>
  <si>
    <t>Карла Маркса</t>
  </si>
  <si>
    <t>Коротков</t>
  </si>
  <si>
    <t>Фрегат</t>
  </si>
  <si>
    <t>ТП-90</t>
  </si>
  <si>
    <t>М-н Каширинский</t>
  </si>
  <si>
    <t>Карпов,кафе ЖИ-ШИ</t>
  </si>
  <si>
    <t>Киоск по Бр.Кашириных,2б</t>
  </si>
  <si>
    <t>Жданова 1/1</t>
  </si>
  <si>
    <t>Кафе Аэлита</t>
  </si>
  <si>
    <t>Тепл.пункт ОАО "ЧОКЭ"</t>
  </si>
  <si>
    <t>Славы,8б</t>
  </si>
  <si>
    <t>Бр.Кашириных,2а</t>
  </si>
  <si>
    <t>Мировой суд</t>
  </si>
  <si>
    <t>Жданова,1,Славы,8</t>
  </si>
  <si>
    <t>М-н Магнит</t>
  </si>
  <si>
    <t>Администрация КМР</t>
  </si>
  <si>
    <t>Пушкина,4,КС№13 Газпром</t>
  </si>
  <si>
    <t>М-н Союз</t>
  </si>
  <si>
    <t>Ленина,5</t>
  </si>
  <si>
    <t>М-н Пятёрочка</t>
  </si>
  <si>
    <t>Ленина,5а,Пушкина,6,ГРП Газпром</t>
  </si>
  <si>
    <t>Налоговая инспекция</t>
  </si>
  <si>
    <t>М-н Ника</t>
  </si>
  <si>
    <t>Гараж,Пенсионный фонд</t>
  </si>
  <si>
    <t>Пушкина,2</t>
  </si>
  <si>
    <t>Прокуратура</t>
  </si>
  <si>
    <t>Ленина,6а,8,10</t>
  </si>
  <si>
    <t>Магазин ЖТК</t>
  </si>
  <si>
    <t>Стройплощадка правая ст.</t>
  </si>
  <si>
    <t>Стройплощадка левая ст.</t>
  </si>
  <si>
    <t>Калмыкова,2,3,3а</t>
  </si>
  <si>
    <t>Ленина,10а</t>
  </si>
  <si>
    <t>Стройплощадка,1а</t>
  </si>
  <si>
    <t>Ленина,2,4,4а,6,Славы,13</t>
  </si>
  <si>
    <t>Стройплощадка,4а</t>
  </si>
  <si>
    <t>Интерсвязь</t>
  </si>
  <si>
    <t>Здание суда</t>
  </si>
  <si>
    <t>Славы,13а,14</t>
  </si>
  <si>
    <t>Пушкина,7</t>
  </si>
  <si>
    <t>ДК Россия</t>
  </si>
  <si>
    <t>М-н Каприз</t>
  </si>
  <si>
    <t>Перекачка</t>
  </si>
  <si>
    <t>Ленина,9а</t>
  </si>
  <si>
    <t>Пушкина,8,10</t>
  </si>
  <si>
    <t>Редакция КН</t>
  </si>
  <si>
    <t>М-н Апрель,м-н Взял сделал</t>
  </si>
  <si>
    <t>Галакс</t>
  </si>
  <si>
    <t>Пушкина,8а</t>
  </si>
  <si>
    <t>ТП-54</t>
  </si>
  <si>
    <t>ПС-27,5/10/6 кВ "Карталы Тяговая-2"</t>
  </si>
  <si>
    <t>Детский сад</t>
  </si>
  <si>
    <t>Акмолинская,60,62,68,70</t>
  </si>
  <si>
    <t>Акмолинская,64а</t>
  </si>
  <si>
    <t>Коттеджи Акмолинская</t>
  </si>
  <si>
    <t>Ж/дома Акмолинская,Станционная</t>
  </si>
  <si>
    <t>Музей,гараж,Ленина,12.14,Роддом</t>
  </si>
  <si>
    <t>Коттеджи</t>
  </si>
  <si>
    <t>Карталинское подразделение</t>
  </si>
  <si>
    <t>Приложение 1 к распоряжению № 9 от 20.05.2022г.</t>
  </si>
  <si>
    <t>31.05.2022г.</t>
  </si>
  <si>
    <t>Аптека 36,6 (Раджабов С.Д.)</t>
  </si>
  <si>
    <t>Коэффициент загрузки тр-ра, % макс. ток</t>
  </si>
  <si>
    <t xml:space="preserve">Приложение 1 к распоряжению № 9 от 20.05.2022 - Замеры нагрузок и напряжений </t>
  </si>
  <si>
    <t>Наименование структурной единицы сетевой организации</t>
  </si>
  <si>
    <t>Коэффициент загрузки тр-ра, % макс.</t>
  </si>
  <si>
    <t>О</t>
  </si>
  <si>
    <t>фидер  "Стройка" ПС 110/35/10/6кВ Южноуральская</t>
  </si>
  <si>
    <t>ООО "МЭС"</t>
  </si>
  <si>
    <t>Южноуральский</t>
  </si>
  <si>
    <t>КТП-2502</t>
  </si>
  <si>
    <t>Рембаза</t>
  </si>
  <si>
    <t>Транс</t>
  </si>
  <si>
    <t>Петра +</t>
  </si>
  <si>
    <t>ИП Анастасов</t>
  </si>
  <si>
    <t>ТП-2504</t>
  </si>
  <si>
    <t>Стройкон</t>
  </si>
  <si>
    <t>Гермес</t>
  </si>
  <si>
    <t>Пато</t>
  </si>
  <si>
    <t>ПрогрессМ</t>
  </si>
  <si>
    <t>Уралгазавтоматика</t>
  </si>
  <si>
    <t>Дроздова</t>
  </si>
  <si>
    <t>Дом престарелых</t>
  </si>
  <si>
    <t>Матросов</t>
  </si>
  <si>
    <t>Ремекс</t>
  </si>
  <si>
    <t>Шанс</t>
  </si>
  <si>
    <t xml:space="preserve">ООО "МЭС" </t>
  </si>
  <si>
    <t xml:space="preserve">Южноуральский </t>
  </si>
  <si>
    <t>КТП-2506</t>
  </si>
  <si>
    <t>Полиммераппарат 1</t>
  </si>
  <si>
    <t>Вершинин</t>
  </si>
  <si>
    <t>Пашков</t>
  </si>
  <si>
    <t>Полиммераппарат 2</t>
  </si>
  <si>
    <t>Полиммераппарат 3</t>
  </si>
  <si>
    <t xml:space="preserve">ООО "МЭС"  </t>
  </si>
  <si>
    <t>ТП-2508</t>
  </si>
  <si>
    <t>Контар 1</t>
  </si>
  <si>
    <t>Контар 2</t>
  </si>
  <si>
    <t>Полимераппарат</t>
  </si>
  <si>
    <t>фидер "АЗПБ" ПС 110/35/10/6кВ Южноуральская</t>
  </si>
  <si>
    <t>ТП-1</t>
  </si>
  <si>
    <t>общ.</t>
  </si>
  <si>
    <t>Уралграфит</t>
  </si>
  <si>
    <t>СТДМ</t>
  </si>
  <si>
    <t>фидер "Плановый" ПС 110/35/10/6кВ Южноуральская</t>
  </si>
  <si>
    <t>КТП-2561</t>
  </si>
  <si>
    <t>Гайнетдинов</t>
  </si>
  <si>
    <t>Шаров</t>
  </si>
  <si>
    <t>Гайнетдинов Вивальди</t>
  </si>
  <si>
    <t>Агарков</t>
  </si>
  <si>
    <t>Магазины</t>
  </si>
  <si>
    <t>Сугурова</t>
  </si>
  <si>
    <t>КТП-346П</t>
  </si>
  <si>
    <t>Злак сервис</t>
  </si>
  <si>
    <t>Злак маркет</t>
  </si>
  <si>
    <t>Храм</t>
  </si>
  <si>
    <t>фидер "Рощино" ПС 35/10кВ Луговская</t>
  </si>
  <si>
    <t>КТП-328П</t>
  </si>
  <si>
    <t>ул. Степная 1</t>
  </si>
  <si>
    <t>ул. Лучистая 1</t>
  </si>
  <si>
    <t>ул. Степная 2</t>
  </si>
  <si>
    <t>ул. Лучистая 2</t>
  </si>
  <si>
    <t>КТП-329П</t>
  </si>
  <si>
    <t>ул. Степная</t>
  </si>
  <si>
    <t>ул. Тенистая</t>
  </si>
  <si>
    <t>фидер "Мирный" ПС 35/10кВ Половинская</t>
  </si>
  <si>
    <t>КТП-3518</t>
  </si>
  <si>
    <t>Метакрит</t>
  </si>
  <si>
    <t>ТП-3517</t>
  </si>
  <si>
    <t>Гараж</t>
  </si>
  <si>
    <t>Поселок 1</t>
  </si>
  <si>
    <t>ТП-3516</t>
  </si>
  <si>
    <t>Поселок 2</t>
  </si>
  <si>
    <t>Поселок 3</t>
  </si>
  <si>
    <t>Дет.сад</t>
  </si>
  <si>
    <t>Жилой дом</t>
  </si>
  <si>
    <t>фидер "Южная 1" ПС 35/10кВ Увельская</t>
  </si>
  <si>
    <t>КТП-308П</t>
  </si>
  <si>
    <t>Контора</t>
  </si>
  <si>
    <t>Склады</t>
  </si>
  <si>
    <t>Мойка</t>
  </si>
  <si>
    <t>фидер "Половинка" ПС 35/10кВ Южная</t>
  </si>
  <si>
    <t>ТП-332П</t>
  </si>
  <si>
    <t xml:space="preserve">Т-1                </t>
  </si>
  <si>
    <t>Фок</t>
  </si>
  <si>
    <t xml:space="preserve">Фидер 1 </t>
  </si>
  <si>
    <t>Фидер 2</t>
  </si>
  <si>
    <t>фидер "Увельская 1" ПС 35/10кВ Южная</t>
  </si>
  <si>
    <t>ТП-362П</t>
  </si>
  <si>
    <t>Фидер 1</t>
  </si>
  <si>
    <t>Фидер 3</t>
  </si>
  <si>
    <t>Фидер 4</t>
  </si>
  <si>
    <t>Фидер 5</t>
  </si>
  <si>
    <t>Фидер 6</t>
  </si>
  <si>
    <t>фидер "Кичигино 1" ПС 35/10кВ Кичигинская</t>
  </si>
  <si>
    <t>КТП-377П</t>
  </si>
  <si>
    <t>КНС</t>
  </si>
  <si>
    <t>Магнит</t>
  </si>
  <si>
    <t>ул. Крылова д.23</t>
  </si>
  <si>
    <t>ул. Крылова д.25</t>
  </si>
  <si>
    <t>ул. Крылова д.27</t>
  </si>
  <si>
    <t>ул. Крылова д.29</t>
  </si>
  <si>
    <t>фидер "Ремзавод" ПС 35/10кВ Кичигинская</t>
  </si>
  <si>
    <t>ТП-3</t>
  </si>
  <si>
    <t>Сваитехно</t>
  </si>
  <si>
    <t>Сторожка</t>
  </si>
  <si>
    <t>Цех</t>
  </si>
  <si>
    <t>Очистные</t>
  </si>
  <si>
    <t>фидер "3", "25" ПС 35/10кВ Ключи</t>
  </si>
  <si>
    <t>ТП-4522</t>
  </si>
  <si>
    <t>Теле2</t>
  </si>
  <si>
    <t>ул. Лесная</t>
  </si>
  <si>
    <t>Насос1</t>
  </si>
  <si>
    <t>Насос2</t>
  </si>
  <si>
    <t>ввод1</t>
  </si>
  <si>
    <t>ул. Российская</t>
  </si>
  <si>
    <t>ввод2</t>
  </si>
  <si>
    <t>Насос3</t>
  </si>
  <si>
    <t>ТП-4523</t>
  </si>
  <si>
    <t>ул. Северная</t>
  </si>
  <si>
    <t>ГРП</t>
  </si>
  <si>
    <t>Дет.сад №24 ввод1</t>
  </si>
  <si>
    <t>Дет.сад №24 ввод2</t>
  </si>
  <si>
    <t>ул. Западная, 24</t>
  </si>
  <si>
    <t>ул. Западная, 28</t>
  </si>
  <si>
    <t>ул. Западная, 29</t>
  </si>
  <si>
    <t>Алый парус</t>
  </si>
  <si>
    <t>КТП-4524</t>
  </si>
  <si>
    <t>ул. Северная1</t>
  </si>
  <si>
    <t>ул. Северная2</t>
  </si>
  <si>
    <t>ул. Северная3</t>
  </si>
  <si>
    <t>ул. Северная4</t>
  </si>
  <si>
    <t>Насосная</t>
  </si>
  <si>
    <t>ТП-4525</t>
  </si>
  <si>
    <t>ул. Пушкина,14</t>
  </si>
  <si>
    <t>ул. Пушкина,12</t>
  </si>
  <si>
    <t>ул. Пушкина,20</t>
  </si>
  <si>
    <t>ул. Пушкина,18</t>
  </si>
  <si>
    <t>Дет.сад № 27</t>
  </si>
  <si>
    <t>ТП-4526</t>
  </si>
  <si>
    <t>ул. Некрасова, 1</t>
  </si>
  <si>
    <t>ул. Некрасова, 2</t>
  </si>
  <si>
    <t>ул. Некрасова, 6А</t>
  </si>
  <si>
    <t>ул. Некрасова, 4</t>
  </si>
  <si>
    <t>КТП-4527</t>
  </si>
  <si>
    <t>ул. Школьная</t>
  </si>
  <si>
    <t>ул. Станционная</t>
  </si>
  <si>
    <t>КТП-3</t>
  </si>
  <si>
    <t>фидер "1", "11" ПС  Мехзавод</t>
  </si>
  <si>
    <t>ТП-4529</t>
  </si>
  <si>
    <t>ул. 1 квартал,9</t>
  </si>
  <si>
    <t>ул. 1 квартал,3</t>
  </si>
  <si>
    <t>ул. Пятилетки,7</t>
  </si>
  <si>
    <t>ул. Горького</t>
  </si>
  <si>
    <t>ул. Труда</t>
  </si>
  <si>
    <t>ул. 1 квартал,1</t>
  </si>
  <si>
    <t>ТП-4530</t>
  </si>
  <si>
    <t>ул. 2 ой квартал,3</t>
  </si>
  <si>
    <t>Пятерочка</t>
  </si>
  <si>
    <t>ул. 2 ой квартал,1</t>
  </si>
  <si>
    <t>Ларек</t>
  </si>
  <si>
    <t>ул. 2 ой квартал,4</t>
  </si>
  <si>
    <t>ул. 2 ой квартал,5</t>
  </si>
  <si>
    <t>ул. 2 ой квартал,6</t>
  </si>
  <si>
    <t>ТП-4531</t>
  </si>
  <si>
    <t>ул. 3-й квартал,1-5</t>
  </si>
  <si>
    <t>ул. 3-й квартал,3</t>
  </si>
  <si>
    <t>ул. 3-й квартал,2</t>
  </si>
  <si>
    <t>ул. 3-й квартал,3-4</t>
  </si>
  <si>
    <t>ул. 3-й квартал,5-6</t>
  </si>
  <si>
    <t>ул. 3-й квартал,1-2</t>
  </si>
  <si>
    <t>КТП-4532</t>
  </si>
  <si>
    <t>фидер,1</t>
  </si>
  <si>
    <t>фидер,2</t>
  </si>
  <si>
    <t>ул. Зеленая</t>
  </si>
  <si>
    <t>КТП-2</t>
  </si>
  <si>
    <t>ул. Элеваторная, 85</t>
  </si>
  <si>
    <t>КТП-4</t>
  </si>
  <si>
    <t>Водокачка</t>
  </si>
  <si>
    <t>ТП-4528</t>
  </si>
  <si>
    <t>ул. 1 квартал,5</t>
  </si>
  <si>
    <t>ул. Пятилетки</t>
  </si>
  <si>
    <t>ул. 1 квартал,4</t>
  </si>
  <si>
    <t>Больница</t>
  </si>
  <si>
    <t>фидер "32" ПС  Мехзавод</t>
  </si>
  <si>
    <t>ТП-4535</t>
  </si>
  <si>
    <t>Котеджи</t>
  </si>
  <si>
    <t>Подвал</t>
  </si>
  <si>
    <t>Автомастерская</t>
  </si>
  <si>
    <t>ул. Нефтебаза</t>
  </si>
  <si>
    <t>Мальцев</t>
  </si>
  <si>
    <t>Общежитие</t>
  </si>
  <si>
    <t>Каскад</t>
  </si>
  <si>
    <t>Начальник СЭРС/заместитель начальника участка Южноуральского подразделения</t>
  </si>
  <si>
    <t>Волков Е.А.</t>
  </si>
  <si>
    <t>Начальник участка Южноуральского подразделения</t>
  </si>
  <si>
    <t>Ткаченко А.А.</t>
  </si>
  <si>
    <t>Фидер 0</t>
  </si>
  <si>
    <t>Озерский</t>
  </si>
  <si>
    <t>ТП-010</t>
  </si>
  <si>
    <t>"Твой дом"</t>
  </si>
  <si>
    <t>СН</t>
  </si>
  <si>
    <t>ООО "Завод Деталь"</t>
  </si>
  <si>
    <t>МСУ-111</t>
  </si>
  <si>
    <t>Итого:</t>
  </si>
  <si>
    <t>ТП-101</t>
  </si>
  <si>
    <t>ИП Денисов А.Н.</t>
  </si>
  <si>
    <t>ТП-102</t>
  </si>
  <si>
    <t>833А679</t>
  </si>
  <si>
    <t>ООО "Гарант-Ойл"</t>
  </si>
  <si>
    <t>ТП-113</t>
  </si>
  <si>
    <t>Кошек Ю.П.</t>
  </si>
  <si>
    <t>Сарамотин</t>
  </si>
  <si>
    <t>ПП Агат</t>
  </si>
  <si>
    <t>ПП Агат (ОИМ)</t>
  </si>
  <si>
    <t>ИП Елизарова</t>
  </si>
  <si>
    <t>ИП Дудченко</t>
  </si>
  <si>
    <t>ТП-400</t>
  </si>
  <si>
    <t>ПК Эпрон</t>
  </si>
  <si>
    <t>ИП Усовик Ю.И.</t>
  </si>
  <si>
    <t>ТП-418</t>
  </si>
  <si>
    <t>Пума</t>
  </si>
  <si>
    <t>ТП-419</t>
  </si>
  <si>
    <t>ИП Ковальчук</t>
  </si>
  <si>
    <t>СНТ "Успех" насосная</t>
  </si>
  <si>
    <t>ТП-420</t>
  </si>
  <si>
    <t>ИП Числов</t>
  </si>
  <si>
    <t>СНТ "Светлячок"</t>
  </si>
  <si>
    <t>ТП-701</t>
  </si>
  <si>
    <t>ГСК 135</t>
  </si>
  <si>
    <t>Золотой век</t>
  </si>
  <si>
    <t>Статус</t>
  </si>
  <si>
    <t>ТП-701А</t>
  </si>
  <si>
    <t>ООО "Актив"</t>
  </si>
  <si>
    <t>ТП-601А</t>
  </si>
  <si>
    <t>ИК-24</t>
  </si>
  <si>
    <t>отключено</t>
  </si>
  <si>
    <t>ТП-602</t>
  </si>
  <si>
    <t>СНТ "Тюльпан"</t>
  </si>
  <si>
    <t>ИП Шеремет</t>
  </si>
  <si>
    <t>прим. Параллельная работа трансформаторов</t>
  </si>
  <si>
    <t>Фидер 9</t>
  </si>
  <si>
    <t>ТП-901</t>
  </si>
  <si>
    <t>ГСК 144/4</t>
  </si>
  <si>
    <t>ГСК 172</t>
  </si>
  <si>
    <t>Патрина</t>
  </si>
  <si>
    <t>ТП-902</t>
  </si>
  <si>
    <t>СНТ "Черемушки"</t>
  </si>
  <si>
    <t>СНТ "Родник"</t>
  </si>
  <si>
    <t>Ложкин</t>
  </si>
  <si>
    <t>ТП-924</t>
  </si>
  <si>
    <t>ГСК №141</t>
  </si>
  <si>
    <t>Пещеров</t>
  </si>
  <si>
    <t>Фидер 10</t>
  </si>
  <si>
    <t>ТП-410</t>
  </si>
  <si>
    <t>ГСК №174</t>
  </si>
  <si>
    <t>ООО "Спецбурмаш"</t>
  </si>
  <si>
    <t>Уральский вариант</t>
  </si>
  <si>
    <t>ГСК №009</t>
  </si>
  <si>
    <t>ИП Матвеев</t>
  </si>
  <si>
    <t>Новогорный</t>
  </si>
  <si>
    <t>ТП-302</t>
  </si>
  <si>
    <t>отсутствует</t>
  </si>
  <si>
    <t>ТП-308</t>
  </si>
  <si>
    <t>ООО "Регион" АЗС</t>
  </si>
  <si>
    <t>ИП Тетеревенков</t>
  </si>
  <si>
    <t>ТП-316</t>
  </si>
  <si>
    <t>3А1097</t>
  </si>
  <si>
    <t>ТП-317</t>
  </si>
  <si>
    <t>ООО "АПК"</t>
  </si>
  <si>
    <t>Солнечная</t>
  </si>
  <si>
    <t>ТП-Солнечная</t>
  </si>
  <si>
    <t>б/о Солнечная</t>
  </si>
  <si>
    <t>ФГУП "ПО "Маяк"</t>
  </si>
  <si>
    <t>ТП-116</t>
  </si>
  <si>
    <t>ТП-138</t>
  </si>
  <si>
    <t>ТП-141</t>
  </si>
  <si>
    <t>п. Чистый</t>
  </si>
  <si>
    <t>Население п. Чистый</t>
  </si>
  <si>
    <t>фидер "ТП-75-1, фидер "ТП-75-2" ПС 110/10 Ильменская</t>
  </si>
  <si>
    <t>Миасский</t>
  </si>
  <si>
    <t>КТП-75</t>
  </si>
  <si>
    <t>ООО "Экстра" телеком.оборудов.</t>
  </si>
  <si>
    <t>ЖД Макеева,82, ВРУ-3, пристрой ввод 2</t>
  </si>
  <si>
    <t>ЖД Макеева,82, ВРУ-1,  ввод 1</t>
  </si>
  <si>
    <t>ЖД Макеева,82, ВРУ-2,  ввод 1</t>
  </si>
  <si>
    <t>газовая котельная Макеева,82,  ввод1</t>
  </si>
  <si>
    <t>ЖД Макеева,82, ВРУ-1,  ввод 2</t>
  </si>
  <si>
    <t>ЖД Макеева,82, ВРУ-2,  ввод 2</t>
  </si>
  <si>
    <t>Гаражи</t>
  </si>
  <si>
    <t>газовая котельная Макеева,82, ввод2</t>
  </si>
  <si>
    <t>Стройка</t>
  </si>
  <si>
    <t>ЖД Макеева,82, ВРУ-3, пристрой ввод 1</t>
  </si>
  <si>
    <t>ПРП-8 ЦРП-10 АО АЗ "Урал"</t>
  </si>
  <si>
    <t>КТП-803</t>
  </si>
  <si>
    <t>ЖД №9 б.Карпова ввод 1</t>
  </si>
  <si>
    <t>ЖД №9 б.Карпова ввод 2</t>
  </si>
  <si>
    <t>фидер "Кошкуль-Дачный" ПС ГПП 35/6 кВ ТРУ</t>
  </si>
  <si>
    <t>СТП-131</t>
  </si>
  <si>
    <t>ф.1 СНТ Дачный</t>
  </si>
  <si>
    <t>фидер "Автотехникум" ПС  35/6 кВ МНЗ</t>
  </si>
  <si>
    <t>КТП-226</t>
  </si>
  <si>
    <t xml:space="preserve"> ул.Демидова</t>
  </si>
  <si>
    <t>фидер "Курортный" ПС  110/10 кВ Тургояк</t>
  </si>
  <si>
    <t>КТП-287</t>
  </si>
  <si>
    <t xml:space="preserve"> ул.Ленина 333,335,337,339,341</t>
  </si>
  <si>
    <t>фидер "Атлян" ПС  35/6 кВ Миасс-золото</t>
  </si>
  <si>
    <t>СТП-340</t>
  </si>
  <si>
    <t xml:space="preserve">ф.1 </t>
  </si>
  <si>
    <t>фидер "Уралрезина" ПС  35/6 кВ Миасс-золото</t>
  </si>
  <si>
    <t>КТП-2101</t>
  </si>
  <si>
    <t>ф.Русин</t>
  </si>
  <si>
    <t>ф.Гунько</t>
  </si>
  <si>
    <t>ул.Транспортная</t>
  </si>
  <si>
    <t>фидер "Кирзавод" ПС  35/6 кВ МНЗ</t>
  </si>
  <si>
    <t>КТП-5001</t>
  </si>
  <si>
    <t>КНС №6</t>
  </si>
  <si>
    <t>фидер "МЖК -1, фидер "МЖК-2" ПС 110/10 Гагаринская</t>
  </si>
  <si>
    <t>КТП-532П</t>
  </si>
  <si>
    <t>Газовая котельная ввод 1</t>
  </si>
  <si>
    <t>ЖД №2 кв.Молодежный  ввод 1</t>
  </si>
  <si>
    <t>ЖД №3 кв.Молодежный  ввод 1</t>
  </si>
  <si>
    <t>ЖД №2 кв.Молодежный  ввод 2</t>
  </si>
  <si>
    <t>ЖД №3 кв.Молодежный  ввод 2</t>
  </si>
  <si>
    <t>Газовая котельная ввод 2</t>
  </si>
  <si>
    <t>фидер "Город-4" ПС  110/35/10 кВ Карабаш</t>
  </si>
  <si>
    <t>КТП-12</t>
  </si>
  <si>
    <t>ф.1</t>
  </si>
  <si>
    <t>ф.2</t>
  </si>
  <si>
    <t>КТП-61</t>
  </si>
  <si>
    <t>ф.1 ул.Дальняя</t>
  </si>
  <si>
    <t>фидер 6кВ "ПЭ Биргильда - Бишкиль"</t>
  </si>
  <si>
    <t>Поселок</t>
  </si>
  <si>
    <t>Скважина</t>
  </si>
  <si>
    <t>Отопление 8-кв. дома</t>
  </si>
  <si>
    <t>Освещение 12-кв. дома</t>
  </si>
  <si>
    <t>Освещение 8-кв. дома</t>
  </si>
  <si>
    <t>фидер 10кВ "Кундравы" ПС 110/10 Кундравы</t>
  </si>
  <si>
    <t>ЗТП-38</t>
  </si>
  <si>
    <t>цех ТЗИ ввод 2</t>
  </si>
  <si>
    <t>розетка</t>
  </si>
  <si>
    <t>ЗТП-501П</t>
  </si>
  <si>
    <t>ф.Быт</t>
  </si>
  <si>
    <t>фидер 10кВ "Ключевка" ПС 110/10 Варламово</t>
  </si>
  <si>
    <t>ЗТП-209П</t>
  </si>
  <si>
    <t>пер.Южный</t>
  </si>
  <si>
    <t>ул.9 Мая</t>
  </si>
  <si>
    <t>фидер 10кВ "Александровка" ПС 110/10 Варламово</t>
  </si>
  <si>
    <t>ЗТП-526П</t>
  </si>
  <si>
    <t>цех ТЗИ ввод 1</t>
  </si>
  <si>
    <t>Мастер</t>
  </si>
  <si>
    <t>Пичугов А.В.</t>
  </si>
  <si>
    <t>Начальник участка</t>
  </si>
  <si>
    <t>Файзуллин Д.З.</t>
  </si>
  <si>
    <t>Гл.инженер</t>
  </si>
  <si>
    <t>Гладких В.М.</t>
  </si>
  <si>
    <t>Технический директор</t>
  </si>
  <si>
    <t>Петров А.Б.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</si>
</sst>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/>
    <xf numFmtId="2" fontId="1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5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/>
    <xf numFmtId="1" fontId="1" fillId="3" borderId="0" xfId="0" applyNumberFormat="1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1" fontId="2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1" fontId="2" fillId="2" borderId="15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3" borderId="2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18" xfId="0" applyFont="1" applyFill="1" applyBorder="1"/>
    <xf numFmtId="1" fontId="1" fillId="2" borderId="0" xfId="0" applyNumberFormat="1" applyFont="1" applyFill="1" applyBorder="1"/>
    <xf numFmtId="0" fontId="1" fillId="3" borderId="15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shrinkToFit="1"/>
    </xf>
    <xf numFmtId="0" fontId="1" fillId="0" borderId="1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9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" fillId="2" borderId="14" xfId="0" applyFont="1" applyFill="1" applyBorder="1" applyAlignment="1">
      <alignment vertical="center" wrapText="1"/>
    </xf>
    <xf numFmtId="164" fontId="1" fillId="2" borderId="14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14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4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0" fillId="0" borderId="0" xfId="0" applyFill="1"/>
    <xf numFmtId="2" fontId="11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>
      <alignment horizontal="center" vertical="center"/>
    </xf>
    <xf numFmtId="1" fontId="1" fillId="2" borderId="19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15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14" fontId="1" fillId="2" borderId="14" xfId="0" applyNumberFormat="1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1" fontId="1" fillId="2" borderId="15" xfId="0" applyNumberFormat="1" applyFont="1" applyFill="1" applyBorder="1" applyAlignment="1">
      <alignment horizontal="center" vertical="center"/>
    </xf>
    <xf numFmtId="1" fontId="1" fillId="2" borderId="20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" fontId="1" fillId="2" borderId="21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14" fontId="1" fillId="0" borderId="14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14" fontId="1" fillId="0" borderId="15" xfId="0" applyNumberFormat="1" applyFont="1" applyFill="1" applyBorder="1" applyAlignment="1">
      <alignment horizontal="center" vertical="center"/>
    </xf>
    <xf numFmtId="14" fontId="1" fillId="2" borderId="17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2" fontId="2" fillId="3" borderId="17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/>
    </xf>
    <xf numFmtId="2" fontId="2" fillId="0" borderId="17" xfId="0" applyNumberFormat="1" applyFont="1" applyFill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vertical="center" wrapText="1"/>
    </xf>
    <xf numFmtId="1" fontId="2" fillId="4" borderId="16" xfId="0" applyNumberFormat="1" applyFont="1" applyFill="1" applyBorder="1" applyAlignment="1">
      <alignment horizontal="center" vertical="center"/>
    </xf>
    <xf numFmtId="1" fontId="2" fillId="4" borderId="15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1" fontId="2" fillId="4" borderId="2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1" fontId="2" fillId="4" borderId="4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Обычный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Список1" displayName="Список1" ref="AG37:AG39" insertRow="1" totalsRowCount="1" headerRowDxfId="7" dataDxfId="6" totalsRowDxfId="5">
  <autoFilter ref="AG37:AG38" xr:uid="{00000000-0009-0000-0100-000001000000}"/>
  <tableColumns count="1">
    <tableColumn id="1" xr3:uid="{00000000-0010-0000-0000-000001000000}" name="Столбец1" totalsRowFunction="count" dataDxfId="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3E03AC5-DA8A-4FDB-A7D1-74BE7CA6369B}" name="Список13" displayName="Список13" ref="AG38:AG40" insertRow="1" totalsRowCount="1" headerRowDxfId="3" dataDxfId="2" totalsRowDxfId="1">
  <autoFilter ref="AG38:AG39" xr:uid="{00000000-0009-0000-0100-000001000000}"/>
  <tableColumns count="1">
    <tableColumn id="1" xr3:uid="{62DEC852-B7CA-407F-A0B7-C019135E39C4}" name="Столбец1" totalsRowFunction="coun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D2286-BE6B-4600-8217-0454608D97DE}">
  <dimension ref="A2:U92"/>
  <sheetViews>
    <sheetView tabSelected="1" topLeftCell="A79" zoomScaleNormal="100" workbookViewId="0">
      <selection activeCell="X7" sqref="X7"/>
    </sheetView>
  </sheetViews>
  <sheetFormatPr defaultRowHeight="15" x14ac:dyDescent="0.25"/>
  <cols>
    <col min="2" max="2" width="8.42578125" customWidth="1"/>
    <col min="6" max="6" width="12.140625" style="166" customWidth="1"/>
    <col min="9" max="9" width="15.85546875" customWidth="1"/>
    <col min="10" max="10" width="7.140625" customWidth="1"/>
    <col min="11" max="11" width="7.28515625" customWidth="1"/>
    <col min="12" max="12" width="5.85546875" customWidth="1"/>
    <col min="13" max="13" width="6.85546875" customWidth="1"/>
    <col min="14" max="14" width="9.140625" style="165"/>
    <col min="15" max="20" width="9.140625" style="322"/>
    <col min="21" max="21" width="12.7109375" style="165" customWidth="1"/>
  </cols>
  <sheetData>
    <row r="2" spans="1:21" ht="39" customHeight="1" x14ac:dyDescent="0.25">
      <c r="A2" s="196" t="s">
        <v>138</v>
      </c>
      <c r="B2" s="196" t="s">
        <v>17</v>
      </c>
      <c r="C2" s="196" t="s">
        <v>18</v>
      </c>
      <c r="D2" s="196" t="s">
        <v>0</v>
      </c>
      <c r="E2" s="196" t="s">
        <v>19</v>
      </c>
      <c r="F2" s="196" t="s">
        <v>20</v>
      </c>
      <c r="G2" s="193" t="s">
        <v>21</v>
      </c>
      <c r="H2" s="196" t="s">
        <v>22</v>
      </c>
      <c r="I2" s="196" t="s">
        <v>23</v>
      </c>
      <c r="J2" s="196" t="s">
        <v>24</v>
      </c>
      <c r="K2" s="196"/>
      <c r="L2" s="196"/>
      <c r="M2" s="196"/>
      <c r="N2" s="178" t="s">
        <v>29</v>
      </c>
      <c r="O2" s="181" t="s">
        <v>30</v>
      </c>
      <c r="P2" s="182"/>
      <c r="Q2" s="182"/>
      <c r="R2" s="182"/>
      <c r="S2" s="182"/>
      <c r="T2" s="183"/>
      <c r="U2" s="178" t="s">
        <v>139</v>
      </c>
    </row>
    <row r="3" spans="1:21" ht="56.25" customHeight="1" x14ac:dyDescent="0.25">
      <c r="A3" s="196"/>
      <c r="B3" s="196"/>
      <c r="C3" s="196"/>
      <c r="D3" s="196"/>
      <c r="E3" s="196"/>
      <c r="F3" s="196"/>
      <c r="G3" s="194"/>
      <c r="H3" s="196"/>
      <c r="I3" s="196"/>
      <c r="J3" s="196"/>
      <c r="K3" s="196"/>
      <c r="L3" s="196"/>
      <c r="M3" s="196"/>
      <c r="N3" s="179"/>
      <c r="O3" s="184" t="s">
        <v>31</v>
      </c>
      <c r="P3" s="185"/>
      <c r="Q3" s="186"/>
      <c r="R3" s="184" t="s">
        <v>32</v>
      </c>
      <c r="S3" s="185"/>
      <c r="T3" s="186"/>
      <c r="U3" s="179"/>
    </row>
    <row r="4" spans="1:21" ht="69" customHeight="1" x14ac:dyDescent="0.25">
      <c r="A4" s="196"/>
      <c r="B4" s="196"/>
      <c r="C4" s="196"/>
      <c r="D4" s="196"/>
      <c r="E4" s="196"/>
      <c r="F4" s="196"/>
      <c r="G4" s="195"/>
      <c r="H4" s="196"/>
      <c r="I4" s="196"/>
      <c r="J4" s="114" t="s">
        <v>25</v>
      </c>
      <c r="K4" s="114" t="s">
        <v>26</v>
      </c>
      <c r="L4" s="114" t="s">
        <v>27</v>
      </c>
      <c r="M4" s="114" t="s">
        <v>140</v>
      </c>
      <c r="N4" s="180"/>
      <c r="O4" s="128" t="s">
        <v>33</v>
      </c>
      <c r="P4" s="128" t="s">
        <v>34</v>
      </c>
      <c r="Q4" s="128" t="s">
        <v>35</v>
      </c>
      <c r="R4" s="128" t="s">
        <v>36</v>
      </c>
      <c r="S4" s="128" t="s">
        <v>37</v>
      </c>
      <c r="T4" s="128" t="s">
        <v>38</v>
      </c>
      <c r="U4" s="180"/>
    </row>
    <row r="5" spans="1:21" x14ac:dyDescent="0.25">
      <c r="A5" s="115">
        <v>1</v>
      </c>
      <c r="B5" s="115">
        <v>2</v>
      </c>
      <c r="C5" s="115">
        <v>3</v>
      </c>
      <c r="D5" s="115">
        <v>4</v>
      </c>
      <c r="E5" s="115">
        <v>5</v>
      </c>
      <c r="F5" s="115">
        <v>6</v>
      </c>
      <c r="G5" s="115"/>
      <c r="H5" s="115">
        <v>8</v>
      </c>
      <c r="I5" s="115">
        <v>9</v>
      </c>
      <c r="J5" s="114">
        <v>10</v>
      </c>
      <c r="K5" s="114">
        <v>11</v>
      </c>
      <c r="L5" s="114">
        <v>12</v>
      </c>
      <c r="M5" s="114">
        <v>13</v>
      </c>
      <c r="N5" s="72">
        <v>14</v>
      </c>
      <c r="O5" s="127">
        <v>15</v>
      </c>
      <c r="P5" s="127">
        <v>16</v>
      </c>
      <c r="Q5" s="127">
        <v>17</v>
      </c>
      <c r="R5" s="127">
        <v>18</v>
      </c>
      <c r="S5" s="127">
        <v>19</v>
      </c>
      <c r="T5" s="127">
        <v>20</v>
      </c>
      <c r="U5" s="72">
        <v>22</v>
      </c>
    </row>
    <row r="6" spans="1:21" ht="18.75" x14ac:dyDescent="0.25">
      <c r="A6" s="187" t="s">
        <v>413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</row>
    <row r="7" spans="1:21" ht="24" x14ac:dyDescent="0.25">
      <c r="A7" s="189" t="s">
        <v>142</v>
      </c>
      <c r="B7" s="189" t="s">
        <v>414</v>
      </c>
      <c r="C7" s="189" t="s">
        <v>415</v>
      </c>
      <c r="D7" s="189" t="s">
        <v>1</v>
      </c>
      <c r="E7" s="189">
        <v>630</v>
      </c>
      <c r="F7" s="189">
        <v>900</v>
      </c>
      <c r="G7" s="153">
        <v>44714</v>
      </c>
      <c r="H7" s="129">
        <v>1</v>
      </c>
      <c r="I7" s="129" t="s">
        <v>416</v>
      </c>
      <c r="J7" s="130">
        <v>5</v>
      </c>
      <c r="K7" s="130">
        <v>1</v>
      </c>
      <c r="L7" s="130">
        <v>1</v>
      </c>
      <c r="M7" s="130">
        <v>2</v>
      </c>
      <c r="N7" s="175">
        <f>(J12+K12+L12)/3</f>
        <v>754.66666666666663</v>
      </c>
      <c r="O7" s="321"/>
      <c r="P7" s="321"/>
      <c r="Q7" s="321"/>
      <c r="R7" s="321"/>
      <c r="S7" s="321"/>
      <c r="T7" s="321"/>
      <c r="U7" s="175">
        <f>MAX(J12:L12)/F7*100</f>
        <v>93.111111111111114</v>
      </c>
    </row>
    <row r="8" spans="1:21" ht="36" x14ac:dyDescent="0.25">
      <c r="A8" s="189"/>
      <c r="B8" s="189"/>
      <c r="C8" s="189"/>
      <c r="D8" s="189"/>
      <c r="E8" s="189"/>
      <c r="F8" s="189"/>
      <c r="G8" s="154"/>
      <c r="H8" s="129">
        <v>3</v>
      </c>
      <c r="I8" s="129" t="s">
        <v>417</v>
      </c>
      <c r="J8" s="130">
        <v>20</v>
      </c>
      <c r="K8" s="130">
        <v>29</v>
      </c>
      <c r="L8" s="130">
        <v>32</v>
      </c>
      <c r="M8" s="130">
        <v>4</v>
      </c>
      <c r="N8" s="176"/>
      <c r="O8" s="321"/>
      <c r="P8" s="321"/>
      <c r="Q8" s="321"/>
      <c r="R8" s="321"/>
      <c r="S8" s="321"/>
      <c r="T8" s="321"/>
      <c r="U8" s="176"/>
    </row>
    <row r="9" spans="1:21" ht="24" x14ac:dyDescent="0.25">
      <c r="A9" s="189"/>
      <c r="B9" s="189"/>
      <c r="C9" s="189"/>
      <c r="D9" s="189"/>
      <c r="E9" s="189"/>
      <c r="F9" s="189"/>
      <c r="G9" s="154"/>
      <c r="H9" s="129">
        <v>4</v>
      </c>
      <c r="I9" s="129" t="s">
        <v>418</v>
      </c>
      <c r="J9" s="130">
        <v>570</v>
      </c>
      <c r="K9" s="130">
        <v>430</v>
      </c>
      <c r="L9" s="130">
        <v>480</v>
      </c>
      <c r="M9" s="130">
        <v>32</v>
      </c>
      <c r="N9" s="176"/>
      <c r="O9" s="321">
        <v>390</v>
      </c>
      <c r="P9" s="321">
        <v>395</v>
      </c>
      <c r="Q9" s="321">
        <v>390</v>
      </c>
      <c r="R9" s="321">
        <v>225</v>
      </c>
      <c r="S9" s="321">
        <v>228</v>
      </c>
      <c r="T9" s="321">
        <v>228</v>
      </c>
      <c r="U9" s="176"/>
    </row>
    <row r="10" spans="1:21" ht="24" x14ac:dyDescent="0.25">
      <c r="A10" s="189"/>
      <c r="B10" s="189"/>
      <c r="C10" s="189"/>
      <c r="D10" s="189"/>
      <c r="E10" s="189"/>
      <c r="F10" s="189"/>
      <c r="G10" s="154"/>
      <c r="H10" s="129">
        <v>5</v>
      </c>
      <c r="I10" s="129" t="s">
        <v>419</v>
      </c>
      <c r="J10" s="130">
        <v>225</v>
      </c>
      <c r="K10" s="130">
        <v>190</v>
      </c>
      <c r="L10" s="130">
        <v>230</v>
      </c>
      <c r="M10" s="130">
        <v>25</v>
      </c>
      <c r="N10" s="176"/>
      <c r="O10" s="321"/>
      <c r="P10" s="321"/>
      <c r="Q10" s="321"/>
      <c r="R10" s="321"/>
      <c r="S10" s="321"/>
      <c r="T10" s="321"/>
      <c r="U10" s="176"/>
    </row>
    <row r="11" spans="1:21" ht="24" x14ac:dyDescent="0.25">
      <c r="A11" s="189"/>
      <c r="B11" s="189"/>
      <c r="C11" s="189"/>
      <c r="D11" s="189"/>
      <c r="E11" s="189"/>
      <c r="F11" s="189"/>
      <c r="G11" s="154"/>
      <c r="H11" s="129">
        <v>7</v>
      </c>
      <c r="I11" s="129" t="s">
        <v>420</v>
      </c>
      <c r="J11" s="130">
        <v>18</v>
      </c>
      <c r="K11" s="130">
        <v>15</v>
      </c>
      <c r="L11" s="130">
        <v>18</v>
      </c>
      <c r="M11" s="130">
        <v>2</v>
      </c>
      <c r="N11" s="176"/>
      <c r="O11" s="321"/>
      <c r="P11" s="321"/>
      <c r="Q11" s="321"/>
      <c r="R11" s="321"/>
      <c r="S11" s="321"/>
      <c r="T11" s="321"/>
      <c r="U11" s="176"/>
    </row>
    <row r="12" spans="1:21" x14ac:dyDescent="0.25">
      <c r="A12" s="189"/>
      <c r="B12" s="189"/>
      <c r="C12" s="189"/>
      <c r="D12" s="189"/>
      <c r="E12" s="189"/>
      <c r="F12" s="189"/>
      <c r="G12" s="154"/>
      <c r="H12" s="155"/>
      <c r="I12" s="156" t="s">
        <v>28</v>
      </c>
      <c r="J12" s="157">
        <f>SUM(J7:J11)</f>
        <v>838</v>
      </c>
      <c r="K12" s="157">
        <f>SUM(K7:K11)</f>
        <v>665</v>
      </c>
      <c r="L12" s="157">
        <f>SUM(L7:L11)</f>
        <v>761</v>
      </c>
      <c r="M12" s="157">
        <f>SUM(M7:M11)</f>
        <v>65</v>
      </c>
      <c r="N12" s="177"/>
      <c r="O12" s="321"/>
      <c r="P12" s="321"/>
      <c r="Q12" s="321"/>
      <c r="R12" s="321"/>
      <c r="S12" s="321"/>
      <c r="T12" s="321"/>
      <c r="U12" s="177"/>
    </row>
    <row r="13" spans="1:21" ht="24" x14ac:dyDescent="0.25">
      <c r="A13" s="189" t="s">
        <v>142</v>
      </c>
      <c r="B13" s="189" t="s">
        <v>414</v>
      </c>
      <c r="C13" s="189" t="s">
        <v>415</v>
      </c>
      <c r="D13" s="189" t="s">
        <v>6</v>
      </c>
      <c r="E13" s="189">
        <v>630</v>
      </c>
      <c r="F13" s="189">
        <v>900</v>
      </c>
      <c r="G13" s="154"/>
      <c r="H13" s="129">
        <v>9</v>
      </c>
      <c r="I13" s="129" t="s">
        <v>421</v>
      </c>
      <c r="J13" s="130">
        <v>0</v>
      </c>
      <c r="K13" s="130">
        <v>0</v>
      </c>
      <c r="L13" s="130">
        <v>0</v>
      </c>
      <c r="M13" s="130">
        <v>0</v>
      </c>
      <c r="N13" s="170">
        <f>SUM(J19:L19)/3</f>
        <v>61</v>
      </c>
      <c r="O13" s="321"/>
      <c r="P13" s="321"/>
      <c r="Q13" s="321"/>
      <c r="R13" s="321"/>
      <c r="S13" s="321"/>
      <c r="T13" s="321"/>
      <c r="U13" s="168">
        <f>MAX(J19:L19)/F13*100</f>
        <v>7.7777777777777777</v>
      </c>
    </row>
    <row r="14" spans="1:21" ht="24" x14ac:dyDescent="0.25">
      <c r="A14" s="189"/>
      <c r="B14" s="189"/>
      <c r="C14" s="189"/>
      <c r="D14" s="189"/>
      <c r="E14" s="189"/>
      <c r="F14" s="189"/>
      <c r="G14" s="154"/>
      <c r="H14" s="129">
        <v>10</v>
      </c>
      <c r="I14" s="129" t="s">
        <v>422</v>
      </c>
      <c r="J14" s="130">
        <v>0</v>
      </c>
      <c r="K14" s="130">
        <v>0</v>
      </c>
      <c r="L14" s="130">
        <v>0</v>
      </c>
      <c r="M14" s="130">
        <v>0</v>
      </c>
      <c r="N14" s="170"/>
      <c r="O14" s="321">
        <v>402</v>
      </c>
      <c r="P14" s="321">
        <v>400</v>
      </c>
      <c r="Q14" s="321">
        <v>400</v>
      </c>
      <c r="R14" s="321">
        <v>231</v>
      </c>
      <c r="S14" s="321">
        <v>232</v>
      </c>
      <c r="T14" s="321">
        <v>232</v>
      </c>
      <c r="U14" s="168"/>
    </row>
    <row r="15" spans="1:21" x14ac:dyDescent="0.25">
      <c r="A15" s="189"/>
      <c r="B15" s="189"/>
      <c r="C15" s="189"/>
      <c r="D15" s="189"/>
      <c r="E15" s="189"/>
      <c r="F15" s="189"/>
      <c r="G15" s="154"/>
      <c r="H15" s="129">
        <v>11</v>
      </c>
      <c r="I15" s="129" t="s">
        <v>423</v>
      </c>
      <c r="J15" s="130">
        <v>18</v>
      </c>
      <c r="K15" s="130">
        <v>31</v>
      </c>
      <c r="L15" s="130">
        <v>32</v>
      </c>
      <c r="M15" s="130">
        <v>7</v>
      </c>
      <c r="N15" s="170"/>
      <c r="O15" s="321"/>
      <c r="P15" s="321"/>
      <c r="Q15" s="321"/>
      <c r="R15" s="321"/>
      <c r="S15" s="321"/>
      <c r="T15" s="321"/>
      <c r="U15" s="168"/>
    </row>
    <row r="16" spans="1:21" ht="24" x14ac:dyDescent="0.25">
      <c r="A16" s="189"/>
      <c r="B16" s="189"/>
      <c r="C16" s="189"/>
      <c r="D16" s="189"/>
      <c r="E16" s="189"/>
      <c r="F16" s="189"/>
      <c r="G16" s="154"/>
      <c r="H16" s="129">
        <v>12</v>
      </c>
      <c r="I16" s="129" t="s">
        <v>424</v>
      </c>
      <c r="J16" s="130">
        <v>0</v>
      </c>
      <c r="K16" s="130">
        <v>0</v>
      </c>
      <c r="L16" s="130">
        <v>0</v>
      </c>
      <c r="M16" s="130">
        <v>0</v>
      </c>
      <c r="N16" s="170"/>
      <c r="O16" s="321"/>
      <c r="P16" s="321"/>
      <c r="Q16" s="321"/>
      <c r="R16" s="321"/>
      <c r="S16" s="321"/>
      <c r="T16" s="321"/>
      <c r="U16" s="168"/>
    </row>
    <row r="17" spans="1:21" x14ac:dyDescent="0.25">
      <c r="A17" s="189"/>
      <c r="B17" s="189"/>
      <c r="C17" s="189"/>
      <c r="D17" s="189"/>
      <c r="E17" s="189"/>
      <c r="F17" s="189"/>
      <c r="G17" s="154"/>
      <c r="H17" s="129">
        <v>15</v>
      </c>
      <c r="I17" s="129" t="s">
        <v>425</v>
      </c>
      <c r="J17" s="130">
        <v>30</v>
      </c>
      <c r="K17" s="130">
        <v>35</v>
      </c>
      <c r="L17" s="130">
        <v>20</v>
      </c>
      <c r="M17" s="130">
        <v>10</v>
      </c>
      <c r="N17" s="170"/>
      <c r="O17" s="321"/>
      <c r="P17" s="321"/>
      <c r="Q17" s="321"/>
      <c r="R17" s="321"/>
      <c r="S17" s="321"/>
      <c r="T17" s="321"/>
      <c r="U17" s="168"/>
    </row>
    <row r="18" spans="1:21" ht="36" x14ac:dyDescent="0.25">
      <c r="A18" s="189"/>
      <c r="B18" s="189"/>
      <c r="C18" s="189"/>
      <c r="D18" s="189"/>
      <c r="E18" s="189"/>
      <c r="F18" s="189"/>
      <c r="G18" s="154"/>
      <c r="H18" s="129">
        <v>16</v>
      </c>
      <c r="I18" s="129" t="s">
        <v>426</v>
      </c>
      <c r="J18" s="132">
        <v>6</v>
      </c>
      <c r="K18" s="132">
        <v>4</v>
      </c>
      <c r="L18" s="132">
        <v>7</v>
      </c>
      <c r="M18" s="132">
        <v>1</v>
      </c>
      <c r="N18" s="170"/>
      <c r="O18" s="321"/>
      <c r="P18" s="321"/>
      <c r="Q18" s="321"/>
      <c r="R18" s="321"/>
      <c r="S18" s="321"/>
      <c r="T18" s="321"/>
      <c r="U18" s="168"/>
    </row>
    <row r="19" spans="1:21" x14ac:dyDescent="0.25">
      <c r="A19" s="189"/>
      <c r="B19" s="189"/>
      <c r="C19" s="189"/>
      <c r="D19" s="189"/>
      <c r="E19" s="189"/>
      <c r="F19" s="189"/>
      <c r="G19" s="154"/>
      <c r="H19" s="155"/>
      <c r="I19" s="156" t="s">
        <v>28</v>
      </c>
      <c r="J19" s="157">
        <f>SUM(J13:J18)</f>
        <v>54</v>
      </c>
      <c r="K19" s="157">
        <f t="shared" ref="K19:M19" si="0">SUM(K13:K18)</f>
        <v>70</v>
      </c>
      <c r="L19" s="157">
        <f t="shared" si="0"/>
        <v>59</v>
      </c>
      <c r="M19" s="157">
        <f t="shared" si="0"/>
        <v>18</v>
      </c>
      <c r="N19" s="170"/>
      <c r="O19" s="321"/>
      <c r="P19" s="321"/>
      <c r="Q19" s="321"/>
      <c r="R19" s="321"/>
      <c r="S19" s="321"/>
      <c r="T19" s="321"/>
      <c r="U19" s="168"/>
    </row>
    <row r="20" spans="1:21" ht="18.75" x14ac:dyDescent="0.25">
      <c r="A20" s="169" t="s">
        <v>427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</row>
    <row r="21" spans="1:21" ht="24.75" x14ac:dyDescent="0.25">
      <c r="A21" s="160" t="s">
        <v>142</v>
      </c>
      <c r="B21" s="160" t="s">
        <v>414</v>
      </c>
      <c r="C21" s="191" t="s">
        <v>428</v>
      </c>
      <c r="D21" s="191" t="s">
        <v>1</v>
      </c>
      <c r="E21" s="191">
        <v>250</v>
      </c>
      <c r="F21" s="191">
        <v>351</v>
      </c>
      <c r="G21" s="135"/>
      <c r="H21" s="135">
        <v>1</v>
      </c>
      <c r="I21" s="161" t="s">
        <v>429</v>
      </c>
      <c r="J21" s="162">
        <v>216</v>
      </c>
      <c r="K21" s="162">
        <v>195</v>
      </c>
      <c r="L21" s="162">
        <v>230</v>
      </c>
      <c r="M21" s="162">
        <v>16</v>
      </c>
      <c r="N21" s="174">
        <f>(J22+K22+L22)/3</f>
        <v>213.66666666666666</v>
      </c>
      <c r="O21" s="321">
        <v>392</v>
      </c>
      <c r="P21" s="321">
        <v>392</v>
      </c>
      <c r="Q21" s="321">
        <v>390</v>
      </c>
      <c r="R21" s="321">
        <v>225</v>
      </c>
      <c r="S21" s="321">
        <v>225</v>
      </c>
      <c r="T21" s="321">
        <v>224</v>
      </c>
      <c r="U21" s="168">
        <f>MAX(J22:L22)/F21*100</f>
        <v>65.527065527065531</v>
      </c>
    </row>
    <row r="22" spans="1:21" x14ac:dyDescent="0.25">
      <c r="A22" s="154"/>
      <c r="B22" s="154"/>
      <c r="C22" s="189"/>
      <c r="D22" s="189"/>
      <c r="E22" s="189"/>
      <c r="F22" s="189"/>
      <c r="G22" s="129"/>
      <c r="H22" s="155"/>
      <c r="I22" s="156" t="s">
        <v>28</v>
      </c>
      <c r="J22" s="157">
        <f>SUM(J21:J21)</f>
        <v>216</v>
      </c>
      <c r="K22" s="157">
        <f>SUM(K21:K21)</f>
        <v>195</v>
      </c>
      <c r="L22" s="157">
        <f>SUM(L21:L21)</f>
        <v>230</v>
      </c>
      <c r="M22" s="157">
        <f>SUM(M21:M21)</f>
        <v>16</v>
      </c>
      <c r="N22" s="174"/>
      <c r="O22" s="321"/>
      <c r="P22" s="321"/>
      <c r="Q22" s="321"/>
      <c r="R22" s="321"/>
      <c r="S22" s="321"/>
      <c r="T22" s="321"/>
      <c r="U22" s="168"/>
    </row>
    <row r="23" spans="1:21" ht="24.75" x14ac:dyDescent="0.25">
      <c r="A23" s="154" t="s">
        <v>142</v>
      </c>
      <c r="B23" s="154" t="s">
        <v>414</v>
      </c>
      <c r="C23" s="189" t="s">
        <v>428</v>
      </c>
      <c r="D23" s="189" t="s">
        <v>6</v>
      </c>
      <c r="E23" s="189">
        <v>250</v>
      </c>
      <c r="F23" s="189">
        <v>351</v>
      </c>
      <c r="G23" s="129"/>
      <c r="H23" s="129">
        <v>1</v>
      </c>
      <c r="I23" s="158" t="s">
        <v>430</v>
      </c>
      <c r="J23" s="130">
        <v>140</v>
      </c>
      <c r="K23" s="130">
        <v>85</v>
      </c>
      <c r="L23" s="130">
        <v>105</v>
      </c>
      <c r="M23" s="130">
        <v>18</v>
      </c>
      <c r="N23" s="168">
        <f>(J24+K24+L24)/3</f>
        <v>110</v>
      </c>
      <c r="O23" s="321">
        <v>394</v>
      </c>
      <c r="P23" s="321">
        <v>396</v>
      </c>
      <c r="Q23" s="321">
        <v>395</v>
      </c>
      <c r="R23" s="321">
        <v>226</v>
      </c>
      <c r="S23" s="321">
        <v>227</v>
      </c>
      <c r="T23" s="321">
        <v>226</v>
      </c>
      <c r="U23" s="168">
        <f>MAX(J24:L24)/F23*100</f>
        <v>39.886039886039889</v>
      </c>
    </row>
    <row r="24" spans="1:21" x14ac:dyDescent="0.25">
      <c r="A24" s="154"/>
      <c r="B24" s="154"/>
      <c r="C24" s="189"/>
      <c r="D24" s="189"/>
      <c r="E24" s="189"/>
      <c r="F24" s="189"/>
      <c r="G24" s="129"/>
      <c r="H24" s="155"/>
      <c r="I24" s="156" t="s">
        <v>28</v>
      </c>
      <c r="J24" s="157">
        <f>SUM(J23:J23)</f>
        <v>140</v>
      </c>
      <c r="K24" s="157">
        <f>SUM(K23:K23)</f>
        <v>85</v>
      </c>
      <c r="L24" s="157">
        <f>SUM(L23:L23)</f>
        <v>105</v>
      </c>
      <c r="M24" s="157">
        <f>SUM(M23:M23)</f>
        <v>18</v>
      </c>
      <c r="N24" s="168"/>
      <c r="O24" s="321"/>
      <c r="P24" s="321"/>
      <c r="Q24" s="321"/>
      <c r="R24" s="321"/>
      <c r="S24" s="321"/>
      <c r="T24" s="321"/>
      <c r="U24" s="168"/>
    </row>
    <row r="25" spans="1:21" ht="18.75" x14ac:dyDescent="0.25">
      <c r="A25" s="169" t="s">
        <v>431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</row>
    <row r="26" spans="1:21" ht="15" customHeight="1" x14ac:dyDescent="0.25">
      <c r="A26" s="189" t="s">
        <v>142</v>
      </c>
      <c r="B26" s="189" t="s">
        <v>414</v>
      </c>
      <c r="C26" s="189" t="s">
        <v>432</v>
      </c>
      <c r="D26" s="189" t="s">
        <v>1</v>
      </c>
      <c r="E26" s="189">
        <v>100</v>
      </c>
      <c r="F26" s="189">
        <v>144</v>
      </c>
      <c r="G26" s="129"/>
      <c r="H26" s="129">
        <v>1</v>
      </c>
      <c r="I26" s="133" t="s">
        <v>433</v>
      </c>
      <c r="J26" s="130">
        <v>30</v>
      </c>
      <c r="K26" s="130">
        <v>28</v>
      </c>
      <c r="L26" s="130">
        <v>15</v>
      </c>
      <c r="M26" s="130">
        <v>7</v>
      </c>
      <c r="N26" s="168">
        <f>(J27+K27+L27)/3</f>
        <v>24.333333333333332</v>
      </c>
      <c r="O26" s="321">
        <v>386</v>
      </c>
      <c r="P26" s="321">
        <v>385</v>
      </c>
      <c r="Q26" s="321">
        <v>386</v>
      </c>
      <c r="R26" s="321">
        <v>223</v>
      </c>
      <c r="S26" s="321">
        <v>223</v>
      </c>
      <c r="T26" s="321">
        <v>223</v>
      </c>
      <c r="U26" s="168">
        <f>MAX(J27:L27)/F26*100</f>
        <v>20.833333333333336</v>
      </c>
    </row>
    <row r="27" spans="1:21" x14ac:dyDescent="0.25">
      <c r="A27" s="189"/>
      <c r="B27" s="189"/>
      <c r="C27" s="189"/>
      <c r="D27" s="189"/>
      <c r="E27" s="189"/>
      <c r="F27" s="189"/>
      <c r="G27" s="129"/>
      <c r="H27" s="155"/>
      <c r="I27" s="156" t="s">
        <v>28</v>
      </c>
      <c r="J27" s="157">
        <f>SUM(J26:J26)</f>
        <v>30</v>
      </c>
      <c r="K27" s="157">
        <f>SUM(K26:K26)</f>
        <v>28</v>
      </c>
      <c r="L27" s="157">
        <f>SUM(L26:L26)</f>
        <v>15</v>
      </c>
      <c r="M27" s="157">
        <f>SUM(M26:M26)</f>
        <v>7</v>
      </c>
      <c r="N27" s="168"/>
      <c r="O27" s="321"/>
      <c r="P27" s="321"/>
      <c r="Q27" s="321"/>
      <c r="R27" s="321"/>
      <c r="S27" s="321"/>
      <c r="T27" s="321"/>
      <c r="U27" s="168"/>
    </row>
    <row r="28" spans="1:21" ht="18.75" x14ac:dyDescent="0.25">
      <c r="A28" s="171" t="s">
        <v>434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3"/>
    </row>
    <row r="29" spans="1:21" x14ac:dyDescent="0.25">
      <c r="A29" s="191" t="s">
        <v>142</v>
      </c>
      <c r="B29" s="191" t="s">
        <v>414</v>
      </c>
      <c r="C29" s="191" t="s">
        <v>435</v>
      </c>
      <c r="D29" s="191" t="s">
        <v>1</v>
      </c>
      <c r="E29" s="191">
        <v>160</v>
      </c>
      <c r="F29" s="191">
        <v>231</v>
      </c>
      <c r="G29" s="135"/>
      <c r="H29" s="135">
        <v>1</v>
      </c>
      <c r="I29" s="163" t="s">
        <v>436</v>
      </c>
      <c r="J29" s="162">
        <v>3</v>
      </c>
      <c r="K29" s="162">
        <v>2</v>
      </c>
      <c r="L29" s="162">
        <v>1</v>
      </c>
      <c r="M29" s="162">
        <v>1</v>
      </c>
      <c r="N29" s="168">
        <f>(J30+K30+L30)/3</f>
        <v>2</v>
      </c>
      <c r="O29" s="321">
        <v>390</v>
      </c>
      <c r="P29" s="321">
        <v>389</v>
      </c>
      <c r="Q29" s="321">
        <v>390</v>
      </c>
      <c r="R29" s="321">
        <v>225</v>
      </c>
      <c r="S29" s="321">
        <v>225</v>
      </c>
      <c r="T29" s="321">
        <v>225</v>
      </c>
      <c r="U29" s="168">
        <f>MAX(J30:L30)/F29*100</f>
        <v>1.2987012987012987</v>
      </c>
    </row>
    <row r="30" spans="1:21" x14ac:dyDescent="0.25">
      <c r="A30" s="189"/>
      <c r="B30" s="189"/>
      <c r="C30" s="189"/>
      <c r="D30" s="189"/>
      <c r="E30" s="189"/>
      <c r="F30" s="189"/>
      <c r="G30" s="129"/>
      <c r="H30" s="155"/>
      <c r="I30" s="156" t="s">
        <v>28</v>
      </c>
      <c r="J30" s="157">
        <f>SUM(J29:J29)</f>
        <v>3</v>
      </c>
      <c r="K30" s="157">
        <f>SUM(K29:K29)</f>
        <v>2</v>
      </c>
      <c r="L30" s="157">
        <f>SUM(L29:L29)</f>
        <v>1</v>
      </c>
      <c r="M30" s="157">
        <f>SUM(M29:M29)</f>
        <v>1</v>
      </c>
      <c r="N30" s="168"/>
      <c r="O30" s="321"/>
      <c r="P30" s="321"/>
      <c r="Q30" s="321"/>
      <c r="R30" s="321"/>
      <c r="S30" s="321"/>
      <c r="T30" s="321"/>
      <c r="U30" s="168"/>
    </row>
    <row r="31" spans="1:21" ht="18.75" x14ac:dyDescent="0.25">
      <c r="A31" s="169" t="s">
        <v>437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</row>
    <row r="32" spans="1:21" ht="24.75" x14ac:dyDescent="0.25">
      <c r="A32" s="189" t="s">
        <v>142</v>
      </c>
      <c r="B32" s="189" t="s">
        <v>414</v>
      </c>
      <c r="C32" s="189" t="s">
        <v>438</v>
      </c>
      <c r="D32" s="189" t="s">
        <v>1</v>
      </c>
      <c r="E32" s="189">
        <v>160</v>
      </c>
      <c r="F32" s="189">
        <v>231</v>
      </c>
      <c r="G32" s="129"/>
      <c r="H32" s="129">
        <v>1</v>
      </c>
      <c r="I32" s="158" t="s">
        <v>439</v>
      </c>
      <c r="J32" s="130">
        <v>30</v>
      </c>
      <c r="K32" s="130">
        <v>28</v>
      </c>
      <c r="L32" s="130">
        <v>14</v>
      </c>
      <c r="M32" s="130">
        <v>12</v>
      </c>
      <c r="N32" s="170">
        <f>(J33+K33+L33)/3</f>
        <v>24</v>
      </c>
      <c r="O32" s="321">
        <v>375</v>
      </c>
      <c r="P32" s="321">
        <v>375</v>
      </c>
      <c r="Q32" s="321">
        <v>376</v>
      </c>
      <c r="R32" s="321">
        <v>218</v>
      </c>
      <c r="S32" s="321">
        <v>217</v>
      </c>
      <c r="T32" s="321">
        <v>218</v>
      </c>
      <c r="U32" s="168">
        <f>MAX(J33:L33)/F32*100</f>
        <v>12.987012987012985</v>
      </c>
    </row>
    <row r="33" spans="1:21" x14ac:dyDescent="0.25">
      <c r="A33" s="189"/>
      <c r="B33" s="189"/>
      <c r="C33" s="189"/>
      <c r="D33" s="189"/>
      <c r="E33" s="189"/>
      <c r="F33" s="189"/>
      <c r="G33" s="129"/>
      <c r="H33" s="155"/>
      <c r="I33" s="156" t="s">
        <v>28</v>
      </c>
      <c r="J33" s="157">
        <f>SUM(J32:J32)</f>
        <v>30</v>
      </c>
      <c r="K33" s="157">
        <f>SUM(K32:K32)</f>
        <v>28</v>
      </c>
      <c r="L33" s="157">
        <f>SUM(L32:L32)</f>
        <v>14</v>
      </c>
      <c r="M33" s="157">
        <f>SUM(M32:M32)</f>
        <v>12</v>
      </c>
      <c r="N33" s="170"/>
      <c r="O33" s="321"/>
      <c r="P33" s="321"/>
      <c r="Q33" s="321"/>
      <c r="R33" s="321"/>
      <c r="S33" s="321"/>
      <c r="T33" s="321"/>
      <c r="U33" s="168"/>
    </row>
    <row r="34" spans="1:21" ht="18.75" x14ac:dyDescent="0.25">
      <c r="A34" s="169" t="s">
        <v>440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</row>
    <row r="35" spans="1:21" ht="15" customHeight="1" x14ac:dyDescent="0.25">
      <c r="A35" s="189" t="s">
        <v>142</v>
      </c>
      <c r="B35" s="189" t="s">
        <v>414</v>
      </c>
      <c r="C35" s="189" t="s">
        <v>441</v>
      </c>
      <c r="D35" s="189" t="s">
        <v>1</v>
      </c>
      <c r="E35" s="189">
        <v>25</v>
      </c>
      <c r="F35" s="189">
        <v>36.1</v>
      </c>
      <c r="G35" s="129"/>
      <c r="H35" s="129">
        <v>1</v>
      </c>
      <c r="I35" s="133" t="s">
        <v>442</v>
      </c>
      <c r="J35" s="130">
        <v>4</v>
      </c>
      <c r="K35" s="130">
        <v>0</v>
      </c>
      <c r="L35" s="130">
        <v>1</v>
      </c>
      <c r="M35" s="130">
        <v>2</v>
      </c>
      <c r="N35" s="168">
        <f>(J36+K36+L36)/3</f>
        <v>1.6666666666666667</v>
      </c>
      <c r="O35" s="321">
        <v>372</v>
      </c>
      <c r="P35" s="321">
        <v>375</v>
      </c>
      <c r="Q35" s="321">
        <v>375</v>
      </c>
      <c r="R35" s="321">
        <v>216</v>
      </c>
      <c r="S35" s="321">
        <v>218</v>
      </c>
      <c r="T35" s="321">
        <v>218</v>
      </c>
      <c r="U35" s="168">
        <f>MAX(J36:L36)/F35*100</f>
        <v>11.080332409972298</v>
      </c>
    </row>
    <row r="36" spans="1:21" x14ac:dyDescent="0.25">
      <c r="A36" s="189"/>
      <c r="B36" s="189"/>
      <c r="C36" s="189"/>
      <c r="D36" s="189"/>
      <c r="E36" s="189"/>
      <c r="F36" s="189"/>
      <c r="G36" s="129"/>
      <c r="H36" s="155"/>
      <c r="I36" s="156" t="s">
        <v>28</v>
      </c>
      <c r="J36" s="157">
        <f>SUM(J35:J35)</f>
        <v>4</v>
      </c>
      <c r="K36" s="157">
        <f>SUM(K35:K35)</f>
        <v>0</v>
      </c>
      <c r="L36" s="157">
        <f>SUM(L35:L35)</f>
        <v>1</v>
      </c>
      <c r="M36" s="157">
        <f>SUM(M35:M35)</f>
        <v>2</v>
      </c>
      <c r="N36" s="168"/>
      <c r="O36" s="321"/>
      <c r="P36" s="321"/>
      <c r="Q36" s="321"/>
      <c r="R36" s="321"/>
      <c r="S36" s="321"/>
      <c r="T36" s="321"/>
      <c r="U36" s="168"/>
    </row>
    <row r="37" spans="1:21" ht="18.75" x14ac:dyDescent="0.25">
      <c r="A37" s="187" t="s">
        <v>443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</row>
    <row r="38" spans="1:21" ht="15" customHeight="1" x14ac:dyDescent="0.25">
      <c r="A38" s="189" t="s">
        <v>142</v>
      </c>
      <c r="B38" s="189" t="s">
        <v>414</v>
      </c>
      <c r="C38" s="189" t="s">
        <v>444</v>
      </c>
      <c r="D38" s="189" t="s">
        <v>1</v>
      </c>
      <c r="E38" s="189">
        <v>400</v>
      </c>
      <c r="F38" s="189">
        <v>580</v>
      </c>
      <c r="G38" s="129"/>
      <c r="H38" s="129">
        <v>1</v>
      </c>
      <c r="I38" s="133" t="s">
        <v>445</v>
      </c>
      <c r="J38" s="130">
        <v>74</v>
      </c>
      <c r="K38" s="130">
        <v>59</v>
      </c>
      <c r="L38" s="130">
        <v>125</v>
      </c>
      <c r="M38" s="130">
        <v>46</v>
      </c>
      <c r="N38" s="170">
        <f>(J41+K41+L41)/3</f>
        <v>253</v>
      </c>
      <c r="O38" s="321">
        <v>370</v>
      </c>
      <c r="P38" s="321">
        <v>372</v>
      </c>
      <c r="Q38" s="321">
        <v>368</v>
      </c>
      <c r="R38" s="321">
        <v>214</v>
      </c>
      <c r="S38" s="321">
        <v>215</v>
      </c>
      <c r="T38" s="321">
        <v>212</v>
      </c>
      <c r="U38" s="168">
        <f>MAX(J41:L41)/F38*100</f>
        <v>47.413793103448278</v>
      </c>
    </row>
    <row r="39" spans="1:21" ht="15" customHeight="1" x14ac:dyDescent="0.25">
      <c r="A39" s="189"/>
      <c r="B39" s="189"/>
      <c r="C39" s="189"/>
      <c r="D39" s="189"/>
      <c r="E39" s="189"/>
      <c r="F39" s="189"/>
      <c r="G39" s="129"/>
      <c r="H39" s="129">
        <v>2</v>
      </c>
      <c r="I39" s="133" t="s">
        <v>446</v>
      </c>
      <c r="J39" s="130">
        <v>93</v>
      </c>
      <c r="K39" s="130">
        <v>168</v>
      </c>
      <c r="L39" s="130">
        <v>95</v>
      </c>
      <c r="M39" s="130">
        <v>21</v>
      </c>
      <c r="N39" s="170"/>
      <c r="O39" s="321"/>
      <c r="P39" s="321"/>
      <c r="Q39" s="321"/>
      <c r="R39" s="321"/>
      <c r="S39" s="321"/>
      <c r="T39" s="321"/>
      <c r="U39" s="168"/>
    </row>
    <row r="40" spans="1:21" ht="15" customHeight="1" x14ac:dyDescent="0.25">
      <c r="A40" s="189"/>
      <c r="B40" s="189"/>
      <c r="C40" s="189"/>
      <c r="D40" s="189"/>
      <c r="E40" s="189"/>
      <c r="F40" s="189"/>
      <c r="G40" s="129"/>
      <c r="H40" s="129">
        <v>3</v>
      </c>
      <c r="I40" s="133" t="s">
        <v>447</v>
      </c>
      <c r="J40" s="130">
        <v>65</v>
      </c>
      <c r="K40" s="130">
        <v>48</v>
      </c>
      <c r="L40" s="130">
        <v>32</v>
      </c>
      <c r="M40" s="130">
        <v>15</v>
      </c>
      <c r="N40" s="170"/>
      <c r="O40" s="321"/>
      <c r="P40" s="321"/>
      <c r="Q40" s="321"/>
      <c r="R40" s="321"/>
      <c r="S40" s="321"/>
      <c r="T40" s="321"/>
      <c r="U40" s="168"/>
    </row>
    <row r="41" spans="1:21" x14ac:dyDescent="0.25">
      <c r="A41" s="189"/>
      <c r="B41" s="189"/>
      <c r="C41" s="189"/>
      <c r="D41" s="189"/>
      <c r="E41" s="189"/>
      <c r="F41" s="189"/>
      <c r="G41" s="129"/>
      <c r="H41" s="155"/>
      <c r="I41" s="156" t="s">
        <v>28</v>
      </c>
      <c r="J41" s="157">
        <f>SUM(J38:J40)</f>
        <v>232</v>
      </c>
      <c r="K41" s="157">
        <f t="shared" ref="K41:M41" si="1">SUM(K38:K40)</f>
        <v>275</v>
      </c>
      <c r="L41" s="157">
        <f t="shared" si="1"/>
        <v>252</v>
      </c>
      <c r="M41" s="157">
        <f t="shared" si="1"/>
        <v>82</v>
      </c>
      <c r="N41" s="170"/>
      <c r="O41" s="321"/>
      <c r="P41" s="321"/>
      <c r="Q41" s="321"/>
      <c r="R41" s="321"/>
      <c r="S41" s="321"/>
      <c r="T41" s="321"/>
      <c r="U41" s="168"/>
    </row>
    <row r="42" spans="1:21" ht="18.75" x14ac:dyDescent="0.25">
      <c r="A42" s="169" t="s">
        <v>448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</row>
    <row r="43" spans="1:21" x14ac:dyDescent="0.25">
      <c r="A43" s="189" t="s">
        <v>142</v>
      </c>
      <c r="B43" s="189" t="s">
        <v>414</v>
      </c>
      <c r="C43" s="189" t="s">
        <v>449</v>
      </c>
      <c r="D43" s="189" t="s">
        <v>1</v>
      </c>
      <c r="E43" s="189">
        <v>63</v>
      </c>
      <c r="F43" s="189">
        <v>91</v>
      </c>
      <c r="G43" s="129"/>
      <c r="H43" s="129">
        <v>1</v>
      </c>
      <c r="I43" s="133" t="s">
        <v>450</v>
      </c>
      <c r="J43" s="130">
        <v>0</v>
      </c>
      <c r="K43" s="130">
        <v>0</v>
      </c>
      <c r="L43" s="130">
        <v>0</v>
      </c>
      <c r="M43" s="130">
        <v>0</v>
      </c>
      <c r="N43" s="170">
        <f>(J44+K44+L44)/3</f>
        <v>0</v>
      </c>
      <c r="O43" s="321">
        <v>380</v>
      </c>
      <c r="P43" s="321">
        <v>382</v>
      </c>
      <c r="Q43" s="321">
        <v>380</v>
      </c>
      <c r="R43" s="321">
        <v>222</v>
      </c>
      <c r="S43" s="321">
        <v>220</v>
      </c>
      <c r="T43" s="321">
        <v>220</v>
      </c>
      <c r="U43" s="168">
        <f>MAX(J44:L44)/F43*100</f>
        <v>0</v>
      </c>
    </row>
    <row r="44" spans="1:21" x14ac:dyDescent="0.25">
      <c r="A44" s="189"/>
      <c r="B44" s="189"/>
      <c r="C44" s="189"/>
      <c r="D44" s="189"/>
      <c r="E44" s="189"/>
      <c r="F44" s="189"/>
      <c r="G44" s="129"/>
      <c r="H44" s="155"/>
      <c r="I44" s="156" t="s">
        <v>28</v>
      </c>
      <c r="J44" s="157">
        <f>SUM(J43:J43)</f>
        <v>0</v>
      </c>
      <c r="K44" s="157">
        <f>SUM(K43:K43)</f>
        <v>0</v>
      </c>
      <c r="L44" s="157">
        <f>SUM(L43:L43)</f>
        <v>0</v>
      </c>
      <c r="M44" s="157">
        <f>SUM(M43:M43)</f>
        <v>0</v>
      </c>
      <c r="N44" s="170"/>
      <c r="O44" s="321"/>
      <c r="P44" s="321"/>
      <c r="Q44" s="321"/>
      <c r="R44" s="321"/>
      <c r="S44" s="321"/>
      <c r="T44" s="321"/>
      <c r="U44" s="168"/>
    </row>
    <row r="45" spans="1:21" ht="18.75" x14ac:dyDescent="0.25">
      <c r="A45" s="169" t="s">
        <v>451</v>
      </c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</row>
    <row r="46" spans="1:21" ht="24" x14ac:dyDescent="0.25">
      <c r="A46" s="191" t="s">
        <v>142</v>
      </c>
      <c r="B46" s="191" t="s">
        <v>414</v>
      </c>
      <c r="C46" s="191" t="s">
        <v>452</v>
      </c>
      <c r="D46" s="191" t="s">
        <v>1</v>
      </c>
      <c r="E46" s="191">
        <v>630</v>
      </c>
      <c r="F46" s="191">
        <v>900</v>
      </c>
      <c r="G46" s="160"/>
      <c r="H46" s="135">
        <v>1</v>
      </c>
      <c r="I46" s="135" t="s">
        <v>453</v>
      </c>
      <c r="J46" s="162">
        <v>18</v>
      </c>
      <c r="K46" s="162">
        <v>20</v>
      </c>
      <c r="L46" s="162">
        <v>15</v>
      </c>
      <c r="M46" s="162">
        <v>3</v>
      </c>
      <c r="N46" s="168">
        <f>(J49+K49+L49)/3</f>
        <v>397.66666666666669</v>
      </c>
      <c r="O46" s="321"/>
      <c r="P46" s="321"/>
      <c r="Q46" s="321"/>
      <c r="R46" s="321"/>
      <c r="S46" s="321"/>
      <c r="T46" s="321"/>
      <c r="U46" s="168">
        <f>MAX(J49:L49)/F46*100</f>
        <v>50.555555555555557</v>
      </c>
    </row>
    <row r="47" spans="1:21" ht="36" x14ac:dyDescent="0.25">
      <c r="A47" s="189"/>
      <c r="B47" s="189"/>
      <c r="C47" s="189"/>
      <c r="D47" s="189"/>
      <c r="E47" s="189"/>
      <c r="F47" s="189"/>
      <c r="G47" s="154"/>
      <c r="H47" s="129">
        <v>2</v>
      </c>
      <c r="I47" s="129" t="s">
        <v>454</v>
      </c>
      <c r="J47" s="130">
        <v>220</v>
      </c>
      <c r="K47" s="130">
        <v>265</v>
      </c>
      <c r="L47" s="130">
        <v>225</v>
      </c>
      <c r="M47" s="130">
        <v>35</v>
      </c>
      <c r="N47" s="168"/>
      <c r="O47" s="321">
        <v>402</v>
      </c>
      <c r="P47" s="321">
        <v>400</v>
      </c>
      <c r="Q47" s="321">
        <v>402</v>
      </c>
      <c r="R47" s="321">
        <v>231</v>
      </c>
      <c r="S47" s="321">
        <v>232</v>
      </c>
      <c r="T47" s="321">
        <v>230</v>
      </c>
      <c r="U47" s="168"/>
    </row>
    <row r="48" spans="1:21" ht="36" x14ac:dyDescent="0.25">
      <c r="A48" s="189"/>
      <c r="B48" s="189"/>
      <c r="C48" s="189"/>
      <c r="D48" s="189"/>
      <c r="E48" s="189"/>
      <c r="F48" s="189"/>
      <c r="G48" s="154"/>
      <c r="H48" s="129">
        <v>3</v>
      </c>
      <c r="I48" s="129" t="s">
        <v>455</v>
      </c>
      <c r="J48" s="130">
        <v>125</v>
      </c>
      <c r="K48" s="130">
        <v>170</v>
      </c>
      <c r="L48" s="130">
        <v>135</v>
      </c>
      <c r="M48" s="130">
        <v>25</v>
      </c>
      <c r="N48" s="168"/>
      <c r="O48" s="321"/>
      <c r="P48" s="321"/>
      <c r="Q48" s="321"/>
      <c r="R48" s="321"/>
      <c r="S48" s="321"/>
      <c r="T48" s="321"/>
      <c r="U48" s="168"/>
    </row>
    <row r="49" spans="1:21" x14ac:dyDescent="0.25">
      <c r="A49" s="189"/>
      <c r="B49" s="189"/>
      <c r="C49" s="189"/>
      <c r="D49" s="189"/>
      <c r="E49" s="189"/>
      <c r="F49" s="189"/>
      <c r="G49" s="154"/>
      <c r="H49" s="155"/>
      <c r="I49" s="156" t="s">
        <v>28</v>
      </c>
      <c r="J49" s="157">
        <f>SUM(J46:J48)</f>
        <v>363</v>
      </c>
      <c r="K49" s="157">
        <f t="shared" ref="K49:M49" si="2">SUM(K46:K48)</f>
        <v>455</v>
      </c>
      <c r="L49" s="157">
        <f t="shared" si="2"/>
        <v>375</v>
      </c>
      <c r="M49" s="157">
        <f t="shared" si="2"/>
        <v>63</v>
      </c>
      <c r="N49" s="168"/>
      <c r="O49" s="321"/>
      <c r="P49" s="321"/>
      <c r="Q49" s="321"/>
      <c r="R49" s="321"/>
      <c r="S49" s="321"/>
      <c r="T49" s="321"/>
      <c r="U49" s="168"/>
    </row>
    <row r="50" spans="1:21" ht="36" x14ac:dyDescent="0.25">
      <c r="A50" s="189" t="s">
        <v>142</v>
      </c>
      <c r="B50" s="189" t="s">
        <v>414</v>
      </c>
      <c r="C50" s="189" t="s">
        <v>452</v>
      </c>
      <c r="D50" s="189" t="s">
        <v>6</v>
      </c>
      <c r="E50" s="189">
        <v>630</v>
      </c>
      <c r="F50" s="189">
        <v>900</v>
      </c>
      <c r="G50" s="154"/>
      <c r="H50" s="129">
        <v>6</v>
      </c>
      <c r="I50" s="129" t="s">
        <v>456</v>
      </c>
      <c r="J50" s="130">
        <v>120</v>
      </c>
      <c r="K50" s="130">
        <v>135</v>
      </c>
      <c r="L50" s="130">
        <v>100</v>
      </c>
      <c r="M50" s="130">
        <v>20</v>
      </c>
      <c r="N50" s="168">
        <f>(J53+K53+L53)/3</f>
        <v>212.66666666666666</v>
      </c>
      <c r="O50" s="321"/>
      <c r="P50" s="321"/>
      <c r="Q50" s="321"/>
      <c r="R50" s="321"/>
      <c r="S50" s="321"/>
      <c r="T50" s="321"/>
      <c r="U50" s="168">
        <f>MAX(J53:L53)/F50*100</f>
        <v>30</v>
      </c>
    </row>
    <row r="51" spans="1:21" ht="36" x14ac:dyDescent="0.25">
      <c r="A51" s="189"/>
      <c r="B51" s="189"/>
      <c r="C51" s="189"/>
      <c r="D51" s="189"/>
      <c r="E51" s="189"/>
      <c r="F51" s="189"/>
      <c r="G51" s="154"/>
      <c r="H51" s="129">
        <v>7</v>
      </c>
      <c r="I51" s="129" t="s">
        <v>457</v>
      </c>
      <c r="J51" s="130">
        <v>58</v>
      </c>
      <c r="K51" s="130">
        <v>135</v>
      </c>
      <c r="L51" s="130">
        <v>90</v>
      </c>
      <c r="M51" s="130">
        <v>24</v>
      </c>
      <c r="N51" s="168"/>
      <c r="O51" s="321">
        <v>405</v>
      </c>
      <c r="P51" s="321">
        <v>403</v>
      </c>
      <c r="Q51" s="321">
        <v>402</v>
      </c>
      <c r="R51" s="321">
        <v>233</v>
      </c>
      <c r="S51" s="321">
        <v>230</v>
      </c>
      <c r="T51" s="321">
        <v>230</v>
      </c>
      <c r="U51" s="168"/>
    </row>
    <row r="52" spans="1:21" ht="24" x14ac:dyDescent="0.25">
      <c r="A52" s="189"/>
      <c r="B52" s="189"/>
      <c r="C52" s="189"/>
      <c r="D52" s="189"/>
      <c r="E52" s="189"/>
      <c r="F52" s="189"/>
      <c r="G52" s="154"/>
      <c r="H52" s="129">
        <v>9</v>
      </c>
      <c r="I52" s="129" t="s">
        <v>458</v>
      </c>
      <c r="J52" s="130">
        <v>0</v>
      </c>
      <c r="K52" s="130">
        <v>0</v>
      </c>
      <c r="L52" s="130">
        <v>0</v>
      </c>
      <c r="M52" s="130">
        <v>0</v>
      </c>
      <c r="N52" s="168"/>
      <c r="O52" s="321"/>
      <c r="P52" s="321"/>
      <c r="Q52" s="321"/>
      <c r="R52" s="321"/>
      <c r="S52" s="321"/>
      <c r="T52" s="321"/>
      <c r="U52" s="168"/>
    </row>
    <row r="53" spans="1:21" x14ac:dyDescent="0.25">
      <c r="A53" s="189"/>
      <c r="B53" s="189"/>
      <c r="C53" s="189"/>
      <c r="D53" s="189"/>
      <c r="E53" s="189"/>
      <c r="F53" s="189"/>
      <c r="G53" s="154"/>
      <c r="H53" s="155"/>
      <c r="I53" s="156" t="s">
        <v>28</v>
      </c>
      <c r="J53" s="157">
        <f>SUM(J50:J52)</f>
        <v>178</v>
      </c>
      <c r="K53" s="157">
        <f t="shared" ref="K53:M53" si="3">SUM(K50:K52)</f>
        <v>270</v>
      </c>
      <c r="L53" s="157">
        <f t="shared" si="3"/>
        <v>190</v>
      </c>
      <c r="M53" s="157">
        <f t="shared" si="3"/>
        <v>44</v>
      </c>
      <c r="N53" s="168"/>
      <c r="O53" s="321"/>
      <c r="P53" s="321"/>
      <c r="Q53" s="321"/>
      <c r="R53" s="321"/>
      <c r="S53" s="321"/>
      <c r="T53" s="321"/>
      <c r="U53" s="168"/>
    </row>
    <row r="54" spans="1:21" ht="18.75" x14ac:dyDescent="0.25">
      <c r="A54" s="169" t="s">
        <v>459</v>
      </c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</row>
    <row r="55" spans="1:21" ht="15" customHeight="1" x14ac:dyDescent="0.25">
      <c r="A55" s="191" t="s">
        <v>142</v>
      </c>
      <c r="B55" s="191" t="s">
        <v>414</v>
      </c>
      <c r="C55" s="191" t="s">
        <v>460</v>
      </c>
      <c r="D55" s="191" t="s">
        <v>1</v>
      </c>
      <c r="E55" s="191">
        <v>250</v>
      </c>
      <c r="F55" s="191">
        <v>351</v>
      </c>
      <c r="G55" s="135"/>
      <c r="H55" s="135">
        <v>4</v>
      </c>
      <c r="I55" s="163" t="s">
        <v>461</v>
      </c>
      <c r="J55" s="162">
        <v>92</v>
      </c>
      <c r="K55" s="162">
        <v>64</v>
      </c>
      <c r="L55" s="162">
        <v>28</v>
      </c>
      <c r="M55" s="162">
        <v>32</v>
      </c>
      <c r="N55" s="168">
        <f>(J58+K58+L58)/3</f>
        <v>110.66666666666667</v>
      </c>
      <c r="O55" s="321">
        <v>370</v>
      </c>
      <c r="P55" s="321">
        <v>373</v>
      </c>
      <c r="Q55" s="321">
        <v>370</v>
      </c>
      <c r="R55" s="321">
        <v>214</v>
      </c>
      <c r="S55" s="321">
        <v>215</v>
      </c>
      <c r="T55" s="321">
        <v>214</v>
      </c>
      <c r="U55" s="168">
        <f>MAX(J58:L58)/F55*100</f>
        <v>47.578347578347582</v>
      </c>
    </row>
    <row r="56" spans="1:21" ht="15" customHeight="1" x14ac:dyDescent="0.25">
      <c r="A56" s="189"/>
      <c r="B56" s="189"/>
      <c r="C56" s="189"/>
      <c r="D56" s="189"/>
      <c r="E56" s="189"/>
      <c r="F56" s="189"/>
      <c r="G56" s="129"/>
      <c r="H56" s="129">
        <v>5</v>
      </c>
      <c r="I56" s="133" t="s">
        <v>462</v>
      </c>
      <c r="J56" s="130">
        <v>75</v>
      </c>
      <c r="K56" s="130">
        <v>43</v>
      </c>
      <c r="L56" s="130">
        <v>30</v>
      </c>
      <c r="M56" s="130">
        <v>25</v>
      </c>
      <c r="N56" s="168"/>
      <c r="O56" s="321"/>
      <c r="P56" s="321"/>
      <c r="Q56" s="321"/>
      <c r="R56" s="321"/>
      <c r="S56" s="321"/>
      <c r="T56" s="321"/>
      <c r="U56" s="168"/>
    </row>
    <row r="57" spans="1:21" ht="15" customHeight="1" x14ac:dyDescent="0.25">
      <c r="A57" s="189"/>
      <c r="B57" s="189"/>
      <c r="C57" s="189"/>
      <c r="D57" s="189"/>
      <c r="E57" s="189"/>
      <c r="F57" s="189"/>
      <c r="G57" s="129"/>
      <c r="H57" s="129"/>
      <c r="I57" s="133"/>
      <c r="J57" s="130"/>
      <c r="K57" s="130"/>
      <c r="L57" s="130"/>
      <c r="M57" s="130"/>
      <c r="N57" s="168"/>
      <c r="O57" s="321"/>
      <c r="P57" s="321"/>
      <c r="Q57" s="321"/>
      <c r="R57" s="321"/>
      <c r="S57" s="321"/>
      <c r="T57" s="321"/>
      <c r="U57" s="168"/>
    </row>
    <row r="58" spans="1:21" x14ac:dyDescent="0.25">
      <c r="A58" s="189"/>
      <c r="B58" s="189"/>
      <c r="C58" s="189"/>
      <c r="D58" s="189"/>
      <c r="E58" s="189"/>
      <c r="F58" s="189"/>
      <c r="G58" s="129"/>
      <c r="H58" s="155"/>
      <c r="I58" s="156" t="s">
        <v>28</v>
      </c>
      <c r="J58" s="157">
        <f>SUM(J55:J56)</f>
        <v>167</v>
      </c>
      <c r="K58" s="157">
        <f t="shared" ref="K58:M58" si="4">SUM(K55:K56)</f>
        <v>107</v>
      </c>
      <c r="L58" s="157">
        <f t="shared" si="4"/>
        <v>58</v>
      </c>
      <c r="M58" s="157">
        <f t="shared" si="4"/>
        <v>57</v>
      </c>
      <c r="N58" s="168"/>
      <c r="O58" s="321"/>
      <c r="P58" s="321"/>
      <c r="Q58" s="321"/>
      <c r="R58" s="321"/>
      <c r="S58" s="321"/>
      <c r="T58" s="321"/>
      <c r="U58" s="168"/>
    </row>
    <row r="59" spans="1:21" ht="15" customHeight="1" x14ac:dyDescent="0.25">
      <c r="A59" s="189" t="s">
        <v>142</v>
      </c>
      <c r="B59" s="189" t="s">
        <v>414</v>
      </c>
      <c r="C59" s="189" t="s">
        <v>463</v>
      </c>
      <c r="D59" s="189" t="s">
        <v>1</v>
      </c>
      <c r="E59" s="189">
        <v>160</v>
      </c>
      <c r="F59" s="189">
        <v>231</v>
      </c>
      <c r="G59" s="129"/>
      <c r="H59" s="129">
        <v>1</v>
      </c>
      <c r="I59" s="133" t="s">
        <v>464</v>
      </c>
      <c r="J59" s="130">
        <v>6</v>
      </c>
      <c r="K59" s="130">
        <v>3</v>
      </c>
      <c r="L59" s="130">
        <v>10</v>
      </c>
      <c r="M59" s="130">
        <v>4</v>
      </c>
      <c r="N59" s="168">
        <f>(J61+K61+L61)/3</f>
        <v>6.333333333333333</v>
      </c>
      <c r="O59" s="321">
        <v>372</v>
      </c>
      <c r="P59" s="321">
        <v>375</v>
      </c>
      <c r="Q59" s="321">
        <v>370</v>
      </c>
      <c r="R59" s="321">
        <v>214</v>
      </c>
      <c r="S59" s="321">
        <v>216</v>
      </c>
      <c r="T59" s="321">
        <v>214</v>
      </c>
      <c r="U59" s="168">
        <f>MAX(J61:L61)/F59*100</f>
        <v>4.329004329004329</v>
      </c>
    </row>
    <row r="60" spans="1:21" ht="15" customHeight="1" x14ac:dyDescent="0.25">
      <c r="A60" s="189"/>
      <c r="B60" s="189"/>
      <c r="C60" s="189"/>
      <c r="D60" s="189"/>
      <c r="E60" s="189"/>
      <c r="F60" s="189"/>
      <c r="G60" s="129"/>
      <c r="H60" s="129"/>
      <c r="I60" s="133"/>
      <c r="J60" s="130"/>
      <c r="K60" s="130"/>
      <c r="L60" s="130"/>
      <c r="M60" s="130"/>
      <c r="N60" s="168"/>
      <c r="O60" s="321"/>
      <c r="P60" s="321"/>
      <c r="Q60" s="321"/>
      <c r="R60" s="321"/>
      <c r="S60" s="321"/>
      <c r="T60" s="321"/>
      <c r="U60" s="168"/>
    </row>
    <row r="61" spans="1:21" x14ac:dyDescent="0.25">
      <c r="A61" s="189"/>
      <c r="B61" s="189"/>
      <c r="C61" s="189"/>
      <c r="D61" s="189"/>
      <c r="E61" s="189"/>
      <c r="F61" s="189"/>
      <c r="G61" s="129"/>
      <c r="H61" s="155"/>
      <c r="I61" s="156" t="s">
        <v>28</v>
      </c>
      <c r="J61" s="157">
        <f>SUM(J59:J59)</f>
        <v>6</v>
      </c>
      <c r="K61" s="157">
        <f>SUM(K59:K59)</f>
        <v>3</v>
      </c>
      <c r="L61" s="157">
        <f>SUM(L59:L59)</f>
        <v>10</v>
      </c>
      <c r="M61" s="157">
        <f>SUM(M59:M59)</f>
        <v>4</v>
      </c>
      <c r="N61" s="168"/>
      <c r="O61" s="321"/>
      <c r="P61" s="321"/>
      <c r="Q61" s="321"/>
      <c r="R61" s="321"/>
      <c r="S61" s="321"/>
      <c r="T61" s="321"/>
      <c r="U61" s="168"/>
    </row>
    <row r="62" spans="1:21" ht="18.75" x14ac:dyDescent="0.25">
      <c r="A62" s="169" t="s">
        <v>465</v>
      </c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</row>
    <row r="63" spans="1:21" ht="24" customHeight="1" x14ac:dyDescent="0.25">
      <c r="A63" s="191" t="s">
        <v>142</v>
      </c>
      <c r="B63" s="191" t="s">
        <v>414</v>
      </c>
      <c r="C63" s="191" t="s">
        <v>309</v>
      </c>
      <c r="D63" s="191" t="s">
        <v>1</v>
      </c>
      <c r="E63" s="191">
        <v>30</v>
      </c>
      <c r="F63" s="192">
        <v>43.3</v>
      </c>
      <c r="G63" s="135"/>
      <c r="H63" s="135">
        <v>1</v>
      </c>
      <c r="I63" s="161" t="s">
        <v>466</v>
      </c>
      <c r="J63" s="162">
        <v>4</v>
      </c>
      <c r="K63" s="162">
        <v>0</v>
      </c>
      <c r="L63" s="162">
        <v>0</v>
      </c>
      <c r="M63" s="162">
        <v>3</v>
      </c>
      <c r="N63" s="168">
        <f>(J65+K65+L65)/3</f>
        <v>3.3333333333333335</v>
      </c>
      <c r="O63" s="321">
        <v>368</v>
      </c>
      <c r="P63" s="321">
        <v>370</v>
      </c>
      <c r="Q63" s="321">
        <v>370</v>
      </c>
      <c r="R63" s="321">
        <v>214</v>
      </c>
      <c r="S63" s="321">
        <v>215</v>
      </c>
      <c r="T63" s="321">
        <v>214</v>
      </c>
      <c r="U63" s="168">
        <f>MAX(J65:L65)/F63*100</f>
        <v>13.856812933025406</v>
      </c>
    </row>
    <row r="64" spans="1:21" ht="24" customHeight="1" x14ac:dyDescent="0.25">
      <c r="A64" s="189"/>
      <c r="B64" s="189"/>
      <c r="C64" s="189"/>
      <c r="D64" s="189"/>
      <c r="E64" s="189"/>
      <c r="F64" s="190"/>
      <c r="G64" s="129"/>
      <c r="H64" s="129">
        <v>2</v>
      </c>
      <c r="I64" s="158" t="s">
        <v>467</v>
      </c>
      <c r="J64" s="130">
        <v>2</v>
      </c>
      <c r="K64" s="130">
        <v>2</v>
      </c>
      <c r="L64" s="130">
        <v>2</v>
      </c>
      <c r="M64" s="130">
        <v>0</v>
      </c>
      <c r="N64" s="168"/>
      <c r="O64" s="321"/>
      <c r="P64" s="321"/>
      <c r="Q64" s="321"/>
      <c r="R64" s="321"/>
      <c r="S64" s="321"/>
      <c r="T64" s="321"/>
      <c r="U64" s="168"/>
    </row>
    <row r="65" spans="1:21" x14ac:dyDescent="0.25">
      <c r="A65" s="189"/>
      <c r="B65" s="189"/>
      <c r="C65" s="189"/>
      <c r="D65" s="189"/>
      <c r="E65" s="189"/>
      <c r="F65" s="190"/>
      <c r="G65" s="129"/>
      <c r="H65" s="155"/>
      <c r="I65" s="156" t="s">
        <v>28</v>
      </c>
      <c r="J65" s="157">
        <f>SUM(J63:J64)</f>
        <v>6</v>
      </c>
      <c r="K65" s="157">
        <f t="shared" ref="K65:M65" si="5">SUM(K63:K64)</f>
        <v>2</v>
      </c>
      <c r="L65" s="157">
        <f t="shared" si="5"/>
        <v>2</v>
      </c>
      <c r="M65" s="157">
        <f t="shared" si="5"/>
        <v>3</v>
      </c>
      <c r="N65" s="168"/>
      <c r="O65" s="321"/>
      <c r="P65" s="321"/>
      <c r="Q65" s="321"/>
      <c r="R65" s="321"/>
      <c r="S65" s="321"/>
      <c r="T65" s="321"/>
      <c r="U65" s="168"/>
    </row>
    <row r="66" spans="1:21" ht="24" customHeight="1" x14ac:dyDescent="0.25">
      <c r="A66" s="189" t="s">
        <v>142</v>
      </c>
      <c r="B66" s="189" t="s">
        <v>414</v>
      </c>
      <c r="C66" s="189" t="s">
        <v>281</v>
      </c>
      <c r="D66" s="189" t="s">
        <v>1</v>
      </c>
      <c r="E66" s="189">
        <v>160</v>
      </c>
      <c r="F66" s="190">
        <v>231</v>
      </c>
      <c r="G66" s="129"/>
      <c r="H66" s="129">
        <v>1</v>
      </c>
      <c r="I66" s="158" t="s">
        <v>466</v>
      </c>
      <c r="J66" s="130">
        <v>105</v>
      </c>
      <c r="K66" s="130">
        <v>78</v>
      </c>
      <c r="L66" s="130">
        <v>58</v>
      </c>
      <c r="M66" s="130">
        <v>24</v>
      </c>
      <c r="N66" s="168">
        <f>(J70+K70+L70)/3</f>
        <v>137.66666666666666</v>
      </c>
      <c r="O66" s="321">
        <v>365</v>
      </c>
      <c r="P66" s="321">
        <v>368</v>
      </c>
      <c r="Q66" s="321">
        <v>366</v>
      </c>
      <c r="R66" s="321">
        <v>212</v>
      </c>
      <c r="S66" s="321">
        <v>214</v>
      </c>
      <c r="T66" s="321">
        <v>212</v>
      </c>
      <c r="U66" s="168">
        <f>MAX(J70:L70)/F66*100</f>
        <v>62.337662337662337</v>
      </c>
    </row>
    <row r="67" spans="1:21" ht="24" customHeight="1" x14ac:dyDescent="0.25">
      <c r="A67" s="189"/>
      <c r="B67" s="189"/>
      <c r="C67" s="189"/>
      <c r="D67" s="189"/>
      <c r="E67" s="189"/>
      <c r="F67" s="190"/>
      <c r="G67" s="129"/>
      <c r="H67" s="129">
        <v>2</v>
      </c>
      <c r="I67" s="158" t="s">
        <v>468</v>
      </c>
      <c r="J67" s="130">
        <v>0</v>
      </c>
      <c r="K67" s="130">
        <v>0</v>
      </c>
      <c r="L67" s="130">
        <v>0</v>
      </c>
      <c r="M67" s="130">
        <v>0</v>
      </c>
      <c r="N67" s="168"/>
      <c r="O67" s="321"/>
      <c r="P67" s="321"/>
      <c r="Q67" s="321"/>
      <c r="R67" s="321"/>
      <c r="S67" s="321"/>
      <c r="T67" s="321"/>
      <c r="U67" s="168"/>
    </row>
    <row r="68" spans="1:21" ht="24" customHeight="1" x14ac:dyDescent="0.25">
      <c r="A68" s="189"/>
      <c r="B68" s="189"/>
      <c r="C68" s="189"/>
      <c r="D68" s="189"/>
      <c r="E68" s="189"/>
      <c r="F68" s="190"/>
      <c r="G68" s="129"/>
      <c r="H68" s="129">
        <v>3</v>
      </c>
      <c r="I68" s="158" t="s">
        <v>469</v>
      </c>
      <c r="J68" s="130">
        <v>23</v>
      </c>
      <c r="K68" s="130">
        <v>35</v>
      </c>
      <c r="L68" s="130">
        <v>51</v>
      </c>
      <c r="M68" s="130">
        <v>14</v>
      </c>
      <c r="N68" s="168"/>
      <c r="O68" s="321"/>
      <c r="P68" s="321"/>
      <c r="Q68" s="321"/>
      <c r="R68" s="321"/>
      <c r="S68" s="321"/>
      <c r="T68" s="321"/>
      <c r="U68" s="168"/>
    </row>
    <row r="69" spans="1:21" ht="24" customHeight="1" x14ac:dyDescent="0.25">
      <c r="A69" s="189"/>
      <c r="B69" s="189"/>
      <c r="C69" s="189"/>
      <c r="D69" s="189"/>
      <c r="E69" s="189"/>
      <c r="F69" s="190"/>
      <c r="G69" s="129"/>
      <c r="H69" s="129">
        <v>4</v>
      </c>
      <c r="I69" s="158" t="s">
        <v>470</v>
      </c>
      <c r="J69" s="130">
        <v>12</v>
      </c>
      <c r="K69" s="130">
        <v>31</v>
      </c>
      <c r="L69" s="130">
        <v>20</v>
      </c>
      <c r="M69" s="130">
        <v>7</v>
      </c>
      <c r="N69" s="168"/>
      <c r="O69" s="321"/>
      <c r="P69" s="321"/>
      <c r="Q69" s="321"/>
      <c r="R69" s="321"/>
      <c r="S69" s="321"/>
      <c r="T69" s="321"/>
      <c r="U69" s="168"/>
    </row>
    <row r="70" spans="1:21" x14ac:dyDescent="0.25">
      <c r="A70" s="189"/>
      <c r="B70" s="189"/>
      <c r="C70" s="189"/>
      <c r="D70" s="189"/>
      <c r="E70" s="189"/>
      <c r="F70" s="190"/>
      <c r="G70" s="129"/>
      <c r="H70" s="155"/>
      <c r="I70" s="156" t="s">
        <v>28</v>
      </c>
      <c r="J70" s="157">
        <f>SUM(J66:J69)</f>
        <v>140</v>
      </c>
      <c r="K70" s="157">
        <f t="shared" ref="K70:M70" si="6">SUM(K66:K69)</f>
        <v>144</v>
      </c>
      <c r="L70" s="157">
        <f t="shared" si="6"/>
        <v>129</v>
      </c>
      <c r="M70" s="157">
        <f t="shared" si="6"/>
        <v>45</v>
      </c>
      <c r="N70" s="168"/>
      <c r="O70" s="321"/>
      <c r="P70" s="321"/>
      <c r="Q70" s="321"/>
      <c r="R70" s="321"/>
      <c r="S70" s="321"/>
      <c r="T70" s="321"/>
      <c r="U70" s="168"/>
    </row>
    <row r="71" spans="1:21" ht="18.75" x14ac:dyDescent="0.25">
      <c r="A71" s="169" t="s">
        <v>471</v>
      </c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</row>
    <row r="72" spans="1:21" ht="24" customHeight="1" x14ac:dyDescent="0.25">
      <c r="A72" s="191" t="s">
        <v>142</v>
      </c>
      <c r="B72" s="191" t="s">
        <v>414</v>
      </c>
      <c r="C72" s="191" t="s">
        <v>472</v>
      </c>
      <c r="D72" s="191" t="s">
        <v>1</v>
      </c>
      <c r="E72" s="191">
        <v>400</v>
      </c>
      <c r="F72" s="192">
        <v>580</v>
      </c>
      <c r="G72" s="135"/>
      <c r="H72" s="135">
        <v>2</v>
      </c>
      <c r="I72" s="159" t="s">
        <v>483</v>
      </c>
      <c r="J72" s="162">
        <v>360</v>
      </c>
      <c r="K72" s="162">
        <v>325</v>
      </c>
      <c r="L72" s="162">
        <v>385</v>
      </c>
      <c r="M72" s="162">
        <v>34</v>
      </c>
      <c r="N72" s="168">
        <f>(J72+K72+L72)/3</f>
        <v>356.66666666666669</v>
      </c>
      <c r="O72" s="321">
        <v>385</v>
      </c>
      <c r="P72" s="321">
        <v>390</v>
      </c>
      <c r="Q72" s="321">
        <v>382</v>
      </c>
      <c r="R72" s="321">
        <v>223</v>
      </c>
      <c r="S72" s="321">
        <v>225</v>
      </c>
      <c r="T72" s="321">
        <v>223</v>
      </c>
      <c r="U72" s="168">
        <f>MAX(J74:L74)/F72*100</f>
        <v>66.379310344827587</v>
      </c>
    </row>
    <row r="73" spans="1:21" ht="24" customHeight="1" x14ac:dyDescent="0.25">
      <c r="A73" s="189"/>
      <c r="B73" s="189"/>
      <c r="C73" s="189"/>
      <c r="D73" s="189"/>
      <c r="E73" s="189"/>
      <c r="F73" s="190"/>
      <c r="G73" s="129"/>
      <c r="H73" s="129"/>
      <c r="I73" s="159"/>
      <c r="J73" s="130"/>
      <c r="K73" s="130"/>
      <c r="L73" s="130"/>
      <c r="M73" s="130"/>
      <c r="N73" s="168"/>
      <c r="O73" s="321"/>
      <c r="P73" s="321"/>
      <c r="Q73" s="321"/>
      <c r="R73" s="321"/>
      <c r="S73" s="321"/>
      <c r="T73" s="321"/>
      <c r="U73" s="168"/>
    </row>
    <row r="74" spans="1:21" x14ac:dyDescent="0.25">
      <c r="A74" s="189"/>
      <c r="B74" s="189"/>
      <c r="C74" s="189"/>
      <c r="D74" s="189"/>
      <c r="E74" s="189"/>
      <c r="F74" s="190"/>
      <c r="G74" s="129"/>
      <c r="H74" s="155"/>
      <c r="I74" s="156" t="s">
        <v>28</v>
      </c>
      <c r="J74" s="157">
        <f>SUM(J72:J73)</f>
        <v>360</v>
      </c>
      <c r="K74" s="157">
        <f t="shared" ref="K74:M74" si="7">SUM(K72:K73)</f>
        <v>325</v>
      </c>
      <c r="L74" s="157">
        <f t="shared" si="7"/>
        <v>385</v>
      </c>
      <c r="M74" s="157">
        <f t="shared" si="7"/>
        <v>34</v>
      </c>
      <c r="N74" s="168"/>
      <c r="O74" s="321"/>
      <c r="P74" s="321"/>
      <c r="Q74" s="321"/>
      <c r="R74" s="321"/>
      <c r="S74" s="321"/>
      <c r="T74" s="321"/>
      <c r="U74" s="168"/>
    </row>
    <row r="75" spans="1:21" ht="24" customHeight="1" x14ac:dyDescent="0.25">
      <c r="A75" s="189" t="s">
        <v>142</v>
      </c>
      <c r="B75" s="189" t="s">
        <v>414</v>
      </c>
      <c r="C75" s="189" t="s">
        <v>472</v>
      </c>
      <c r="D75" s="189" t="s">
        <v>6</v>
      </c>
      <c r="E75" s="189">
        <v>400</v>
      </c>
      <c r="F75" s="190">
        <v>580</v>
      </c>
      <c r="G75" s="129"/>
      <c r="H75" s="129">
        <v>7</v>
      </c>
      <c r="I75" s="159" t="s">
        <v>474</v>
      </c>
      <c r="J75" s="130"/>
      <c r="K75" s="130"/>
      <c r="L75" s="130"/>
      <c r="M75" s="130"/>
      <c r="N75" s="168">
        <f>(J78+K78+L78)/3</f>
        <v>34.333333333333336</v>
      </c>
      <c r="O75" s="321"/>
      <c r="P75" s="321"/>
      <c r="Q75" s="321"/>
      <c r="R75" s="321"/>
      <c r="S75" s="321"/>
      <c r="T75" s="321"/>
      <c r="U75" s="168">
        <f>MAX(J78:L78)/F75*100</f>
        <v>7.7586206896551726</v>
      </c>
    </row>
    <row r="76" spans="1:21" ht="24" customHeight="1" x14ac:dyDescent="0.25">
      <c r="A76" s="189"/>
      <c r="B76" s="189"/>
      <c r="C76" s="189"/>
      <c r="D76" s="189"/>
      <c r="E76" s="189"/>
      <c r="F76" s="190"/>
      <c r="G76" s="129"/>
      <c r="H76" s="129">
        <v>8</v>
      </c>
      <c r="I76" s="159" t="s">
        <v>461</v>
      </c>
      <c r="J76" s="130">
        <v>35</v>
      </c>
      <c r="K76" s="130">
        <v>23</v>
      </c>
      <c r="L76" s="130">
        <v>45</v>
      </c>
      <c r="M76" s="130">
        <v>12</v>
      </c>
      <c r="N76" s="168"/>
      <c r="O76" s="321">
        <v>390</v>
      </c>
      <c r="P76" s="321">
        <v>395</v>
      </c>
      <c r="Q76" s="321">
        <v>390</v>
      </c>
      <c r="R76" s="321">
        <v>225</v>
      </c>
      <c r="S76" s="321">
        <v>225</v>
      </c>
      <c r="T76" s="321">
        <v>224</v>
      </c>
      <c r="U76" s="168"/>
    </row>
    <row r="77" spans="1:21" ht="24" customHeight="1" x14ac:dyDescent="0.25">
      <c r="A77" s="189"/>
      <c r="B77" s="189"/>
      <c r="C77" s="189"/>
      <c r="D77" s="189"/>
      <c r="E77" s="189"/>
      <c r="F77" s="190"/>
      <c r="G77" s="129"/>
      <c r="H77" s="129">
        <v>9</v>
      </c>
      <c r="I77" s="159" t="s">
        <v>473</v>
      </c>
      <c r="J77" s="130"/>
      <c r="K77" s="130"/>
      <c r="L77" s="130"/>
      <c r="M77" s="130"/>
      <c r="N77" s="168"/>
      <c r="O77" s="321"/>
      <c r="P77" s="321"/>
      <c r="Q77" s="321"/>
      <c r="R77" s="321"/>
      <c r="S77" s="321"/>
      <c r="T77" s="321"/>
      <c r="U77" s="168"/>
    </row>
    <row r="78" spans="1:21" x14ac:dyDescent="0.25">
      <c r="A78" s="189"/>
      <c r="B78" s="189"/>
      <c r="C78" s="189"/>
      <c r="D78" s="189"/>
      <c r="E78" s="189"/>
      <c r="F78" s="190"/>
      <c r="G78" s="129"/>
      <c r="H78" s="155"/>
      <c r="I78" s="156" t="s">
        <v>28</v>
      </c>
      <c r="J78" s="157">
        <f>SUM(J75:J77)</f>
        <v>35</v>
      </c>
      <c r="K78" s="157">
        <f t="shared" ref="K78:M78" si="8">SUM(K75:K77)</f>
        <v>23</v>
      </c>
      <c r="L78" s="157">
        <f t="shared" si="8"/>
        <v>45</v>
      </c>
      <c r="M78" s="157">
        <f t="shared" si="8"/>
        <v>12</v>
      </c>
      <c r="N78" s="168"/>
      <c r="O78" s="321"/>
      <c r="P78" s="321"/>
      <c r="Q78" s="321"/>
      <c r="R78" s="321"/>
      <c r="S78" s="321"/>
      <c r="T78" s="321"/>
      <c r="U78" s="168"/>
    </row>
    <row r="79" spans="1:21" ht="24" customHeight="1" x14ac:dyDescent="0.25">
      <c r="A79" s="189" t="s">
        <v>142</v>
      </c>
      <c r="B79" s="189" t="s">
        <v>414</v>
      </c>
      <c r="C79" s="189" t="s">
        <v>475</v>
      </c>
      <c r="D79" s="189" t="s">
        <v>1</v>
      </c>
      <c r="E79" s="189">
        <v>160</v>
      </c>
      <c r="F79" s="190">
        <v>231</v>
      </c>
      <c r="G79" s="129"/>
      <c r="H79" s="129">
        <v>1</v>
      </c>
      <c r="I79" s="159" t="s">
        <v>476</v>
      </c>
      <c r="J79" s="130">
        <v>38</v>
      </c>
      <c r="K79" s="130">
        <v>43</v>
      </c>
      <c r="L79" s="130">
        <v>56</v>
      </c>
      <c r="M79" s="130">
        <v>12</v>
      </c>
      <c r="N79" s="168">
        <f>(J80+K80+L80)/3</f>
        <v>45.666666666666664</v>
      </c>
      <c r="O79" s="321">
        <v>395</v>
      </c>
      <c r="P79" s="321">
        <v>392</v>
      </c>
      <c r="Q79" s="321">
        <v>393</v>
      </c>
      <c r="R79" s="321">
        <v>226</v>
      </c>
      <c r="S79" s="321">
        <v>224</v>
      </c>
      <c r="T79" s="321">
        <v>225</v>
      </c>
      <c r="U79" s="168">
        <f>MAX(J80:L80)/F79*100</f>
        <v>24.242424242424242</v>
      </c>
    </row>
    <row r="80" spans="1:21" x14ac:dyDescent="0.25">
      <c r="A80" s="189"/>
      <c r="B80" s="189"/>
      <c r="C80" s="189"/>
      <c r="D80" s="189"/>
      <c r="E80" s="189"/>
      <c r="F80" s="190"/>
      <c r="G80" s="129"/>
      <c r="H80" s="155"/>
      <c r="I80" s="156" t="s">
        <v>28</v>
      </c>
      <c r="J80" s="157">
        <f>SUM(J79:J79)</f>
        <v>38</v>
      </c>
      <c r="K80" s="157">
        <f>SUM(K79:K79)</f>
        <v>43</v>
      </c>
      <c r="L80" s="157">
        <f>SUM(L79:L79)</f>
        <v>56</v>
      </c>
      <c r="M80" s="157">
        <f>SUM(M79:M79)</f>
        <v>12</v>
      </c>
      <c r="N80" s="168"/>
      <c r="O80" s="321"/>
      <c r="P80" s="321"/>
      <c r="Q80" s="321"/>
      <c r="R80" s="321"/>
      <c r="S80" s="321"/>
      <c r="T80" s="321"/>
      <c r="U80" s="168"/>
    </row>
    <row r="81" spans="1:21" ht="18.75" x14ac:dyDescent="0.25">
      <c r="A81" s="169" t="s">
        <v>477</v>
      </c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</row>
    <row r="82" spans="1:21" ht="24" customHeight="1" x14ac:dyDescent="0.25">
      <c r="A82" s="191" t="s">
        <v>142</v>
      </c>
      <c r="B82" s="191" t="s">
        <v>414</v>
      </c>
      <c r="C82" s="191" t="s">
        <v>478</v>
      </c>
      <c r="D82" s="191" t="s">
        <v>1</v>
      </c>
      <c r="E82" s="191">
        <v>400</v>
      </c>
      <c r="F82" s="192">
        <v>580</v>
      </c>
      <c r="G82" s="135"/>
      <c r="H82" s="135">
        <v>3</v>
      </c>
      <c r="I82" s="164" t="s">
        <v>479</v>
      </c>
      <c r="J82" s="162">
        <v>68</v>
      </c>
      <c r="K82" s="162">
        <v>76</v>
      </c>
      <c r="L82" s="162">
        <v>45</v>
      </c>
      <c r="M82" s="162">
        <v>25</v>
      </c>
      <c r="N82" s="168">
        <f>(J84+K84+L84)/3</f>
        <v>123.66666666666667</v>
      </c>
      <c r="O82" s="321"/>
      <c r="P82" s="321"/>
      <c r="Q82" s="321"/>
      <c r="R82" s="321"/>
      <c r="S82" s="321"/>
      <c r="T82" s="321"/>
      <c r="U82" s="168">
        <f>MAX(J84:L84)/F82*100</f>
        <v>25.172413793103448</v>
      </c>
    </row>
    <row r="83" spans="1:21" ht="24" customHeight="1" x14ac:dyDescent="0.25">
      <c r="A83" s="189"/>
      <c r="B83" s="189"/>
      <c r="C83" s="189"/>
      <c r="D83" s="189"/>
      <c r="E83" s="189"/>
      <c r="F83" s="190"/>
      <c r="G83" s="129"/>
      <c r="H83" s="129">
        <v>4</v>
      </c>
      <c r="I83" s="159" t="s">
        <v>480</v>
      </c>
      <c r="J83" s="130">
        <v>78</v>
      </c>
      <c r="K83" s="130">
        <v>49</v>
      </c>
      <c r="L83" s="130">
        <v>55</v>
      </c>
      <c r="M83" s="130">
        <v>20</v>
      </c>
      <c r="N83" s="168"/>
      <c r="O83" s="321">
        <v>385</v>
      </c>
      <c r="P83" s="321">
        <v>390</v>
      </c>
      <c r="Q83" s="321">
        <v>386</v>
      </c>
      <c r="R83" s="321">
        <v>225</v>
      </c>
      <c r="S83" s="321">
        <v>227</v>
      </c>
      <c r="T83" s="321">
        <v>225</v>
      </c>
      <c r="U83" s="168"/>
    </row>
    <row r="84" spans="1:21" x14ac:dyDescent="0.25">
      <c r="A84" s="189"/>
      <c r="B84" s="189"/>
      <c r="C84" s="189"/>
      <c r="D84" s="189"/>
      <c r="E84" s="189"/>
      <c r="F84" s="190"/>
      <c r="G84" s="129"/>
      <c r="H84" s="155"/>
      <c r="I84" s="156" t="s">
        <v>28</v>
      </c>
      <c r="J84" s="157">
        <f>SUM(J82:J83)</f>
        <v>146</v>
      </c>
      <c r="K84" s="157">
        <f t="shared" ref="K84:M84" si="9">SUM(K82:K83)</f>
        <v>125</v>
      </c>
      <c r="L84" s="157">
        <f t="shared" si="9"/>
        <v>100</v>
      </c>
      <c r="M84" s="157">
        <f t="shared" si="9"/>
        <v>45</v>
      </c>
      <c r="N84" s="168"/>
      <c r="O84" s="321"/>
      <c r="P84" s="321"/>
      <c r="Q84" s="321"/>
      <c r="R84" s="321"/>
      <c r="S84" s="321"/>
      <c r="T84" s="321"/>
      <c r="U84" s="168"/>
    </row>
    <row r="85" spans="1:21" ht="18.75" x14ac:dyDescent="0.25">
      <c r="A85" s="169" t="s">
        <v>481</v>
      </c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</row>
    <row r="86" spans="1:21" ht="24" customHeight="1" x14ac:dyDescent="0.25">
      <c r="A86" s="189" t="s">
        <v>142</v>
      </c>
      <c r="B86" s="189" t="s">
        <v>414</v>
      </c>
      <c r="C86" s="189" t="s">
        <v>482</v>
      </c>
      <c r="D86" s="189" t="s">
        <v>1</v>
      </c>
      <c r="E86" s="189">
        <v>160</v>
      </c>
      <c r="F86" s="190">
        <v>231</v>
      </c>
      <c r="G86" s="129"/>
      <c r="H86" s="129">
        <v>1</v>
      </c>
      <c r="I86" s="159" t="s">
        <v>476</v>
      </c>
      <c r="J86" s="130">
        <v>57</v>
      </c>
      <c r="K86" s="130">
        <v>34</v>
      </c>
      <c r="L86" s="130">
        <v>70</v>
      </c>
      <c r="M86" s="130">
        <v>16</v>
      </c>
      <c r="N86" s="168">
        <f>(J87+K87+L87)/3</f>
        <v>53.666666666666664</v>
      </c>
      <c r="O86" s="321">
        <v>382</v>
      </c>
      <c r="P86" s="321">
        <v>385</v>
      </c>
      <c r="Q86" s="321">
        <v>380</v>
      </c>
      <c r="R86" s="321">
        <v>222</v>
      </c>
      <c r="S86" s="321">
        <v>223</v>
      </c>
      <c r="T86" s="321">
        <v>221</v>
      </c>
      <c r="U86" s="168">
        <f>MAX(J87:L87)/F86*100</f>
        <v>30.303030303030305</v>
      </c>
    </row>
    <row r="87" spans="1:21" x14ac:dyDescent="0.25">
      <c r="A87" s="189"/>
      <c r="B87" s="189"/>
      <c r="C87" s="189"/>
      <c r="D87" s="189"/>
      <c r="E87" s="189"/>
      <c r="F87" s="190"/>
      <c r="G87" s="129"/>
      <c r="H87" s="155"/>
      <c r="I87" s="156" t="s">
        <v>28</v>
      </c>
      <c r="J87" s="157">
        <f>SUM(J86)</f>
        <v>57</v>
      </c>
      <c r="K87" s="157">
        <f t="shared" ref="K87:M87" si="10">SUM(K86)</f>
        <v>34</v>
      </c>
      <c r="L87" s="157">
        <f t="shared" si="10"/>
        <v>70</v>
      </c>
      <c r="M87" s="157">
        <f t="shared" si="10"/>
        <v>16</v>
      </c>
      <c r="N87" s="168"/>
      <c r="O87" s="321"/>
      <c r="P87" s="321"/>
      <c r="Q87" s="321"/>
      <c r="R87" s="321"/>
      <c r="S87" s="321"/>
      <c r="T87" s="321"/>
      <c r="U87" s="168"/>
    </row>
    <row r="90" spans="1:21" s="1" customFormat="1" ht="15" customHeight="1" x14ac:dyDescent="0.2">
      <c r="A90" s="197" t="s">
        <v>41</v>
      </c>
      <c r="B90" s="197"/>
      <c r="C90" s="197"/>
      <c r="D90" s="241" t="s">
        <v>488</v>
      </c>
      <c r="E90" s="241"/>
      <c r="F90" s="241"/>
      <c r="G90" s="241"/>
      <c r="H90" s="141" t="s">
        <v>489</v>
      </c>
      <c r="I90" s="141"/>
      <c r="J90" s="23"/>
      <c r="K90" s="23"/>
      <c r="L90" s="23"/>
      <c r="M90" s="23"/>
      <c r="N90" s="4"/>
      <c r="O90" s="322"/>
      <c r="P90" s="322"/>
      <c r="Q90" s="322"/>
      <c r="R90" s="322"/>
      <c r="S90" s="322"/>
      <c r="T90" s="322"/>
      <c r="U90" s="4"/>
    </row>
    <row r="91" spans="1:21" s="1" customFormat="1" ht="12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4"/>
      <c r="O91" s="322"/>
      <c r="P91" s="322"/>
      <c r="Q91" s="322"/>
      <c r="R91" s="322"/>
      <c r="S91" s="322"/>
      <c r="T91" s="322"/>
      <c r="U91" s="4"/>
    </row>
    <row r="92" spans="1:21" s="1" customFormat="1" ht="12.75" x14ac:dyDescent="0.2">
      <c r="A92" s="197" t="s">
        <v>40</v>
      </c>
      <c r="B92" s="197"/>
      <c r="C92" s="197"/>
      <c r="D92" s="241" t="s">
        <v>490</v>
      </c>
      <c r="E92" s="241"/>
      <c r="F92" s="241"/>
      <c r="G92" s="241"/>
      <c r="H92" s="141" t="s">
        <v>491</v>
      </c>
      <c r="I92" s="141"/>
      <c r="J92" s="23"/>
      <c r="K92" s="23"/>
      <c r="L92" s="23"/>
      <c r="M92" s="23"/>
      <c r="N92" s="4"/>
      <c r="O92" s="322"/>
      <c r="P92" s="322"/>
      <c r="Q92" s="322"/>
      <c r="R92" s="322"/>
      <c r="S92" s="322"/>
      <c r="T92" s="322"/>
      <c r="U92" s="4"/>
    </row>
  </sheetData>
  <mergeCells count="197">
    <mergeCell ref="D2:D4"/>
    <mergeCell ref="E2:E4"/>
    <mergeCell ref="F2:F4"/>
    <mergeCell ref="A90:C90"/>
    <mergeCell ref="D90:G90"/>
    <mergeCell ref="A92:C92"/>
    <mergeCell ref="D92:G92"/>
    <mergeCell ref="D21:D22"/>
    <mergeCell ref="E21:E22"/>
    <mergeCell ref="F21:F22"/>
    <mergeCell ref="C23:C24"/>
    <mergeCell ref="D23:D24"/>
    <mergeCell ref="E23:E24"/>
    <mergeCell ref="F23:F24"/>
    <mergeCell ref="A13:A19"/>
    <mergeCell ref="B13:B19"/>
    <mergeCell ref="C13:C19"/>
    <mergeCell ref="D13:D19"/>
    <mergeCell ref="E13:E19"/>
    <mergeCell ref="F13:F19"/>
    <mergeCell ref="A45:U45"/>
    <mergeCell ref="N46:N49"/>
    <mergeCell ref="A43:A44"/>
    <mergeCell ref="B43:B44"/>
    <mergeCell ref="C43:C44"/>
    <mergeCell ref="D43:D44"/>
    <mergeCell ref="E43:E44"/>
    <mergeCell ref="F43:F44"/>
    <mergeCell ref="A38:A41"/>
    <mergeCell ref="B38:B41"/>
    <mergeCell ref="C38:C41"/>
    <mergeCell ref="D38:D41"/>
    <mergeCell ref="E38:E41"/>
    <mergeCell ref="F38:F41"/>
    <mergeCell ref="B50:B53"/>
    <mergeCell ref="C50:C53"/>
    <mergeCell ref="D50:D53"/>
    <mergeCell ref="E50:E53"/>
    <mergeCell ref="F50:F53"/>
    <mergeCell ref="A46:A49"/>
    <mergeCell ref="B46:B49"/>
    <mergeCell ref="C46:C49"/>
    <mergeCell ref="D46:D49"/>
    <mergeCell ref="E46:E49"/>
    <mergeCell ref="F46:F49"/>
    <mergeCell ref="A66:A70"/>
    <mergeCell ref="B66:B70"/>
    <mergeCell ref="C66:C70"/>
    <mergeCell ref="D66:D70"/>
    <mergeCell ref="E66:E70"/>
    <mergeCell ref="F66:F70"/>
    <mergeCell ref="A63:A65"/>
    <mergeCell ref="B63:B65"/>
    <mergeCell ref="C63:C65"/>
    <mergeCell ref="D63:D65"/>
    <mergeCell ref="E63:E65"/>
    <mergeCell ref="F63:F65"/>
    <mergeCell ref="A75:A78"/>
    <mergeCell ref="B75:B78"/>
    <mergeCell ref="C75:C78"/>
    <mergeCell ref="D75:D78"/>
    <mergeCell ref="E75:E78"/>
    <mergeCell ref="F75:F78"/>
    <mergeCell ref="A72:A74"/>
    <mergeCell ref="B72:B74"/>
    <mergeCell ref="C72:C74"/>
    <mergeCell ref="D72:D74"/>
    <mergeCell ref="E72:E74"/>
    <mergeCell ref="F72:F74"/>
    <mergeCell ref="F82:F84"/>
    <mergeCell ref="A81:U81"/>
    <mergeCell ref="N82:N84"/>
    <mergeCell ref="A79:A80"/>
    <mergeCell ref="B79:B80"/>
    <mergeCell ref="C79:C80"/>
    <mergeCell ref="D79:D80"/>
    <mergeCell ref="E79:E80"/>
    <mergeCell ref="F79:F80"/>
    <mergeCell ref="N7:N12"/>
    <mergeCell ref="U7:U12"/>
    <mergeCell ref="N13:N19"/>
    <mergeCell ref="U13:U19"/>
    <mergeCell ref="A20:U20"/>
    <mergeCell ref="N2:N4"/>
    <mergeCell ref="O2:T2"/>
    <mergeCell ref="U2:U4"/>
    <mergeCell ref="O3:Q3"/>
    <mergeCell ref="A6:U6"/>
    <mergeCell ref="A7:A12"/>
    <mergeCell ref="B7:B12"/>
    <mergeCell ref="C7:C12"/>
    <mergeCell ref="D7:D12"/>
    <mergeCell ref="E7:E12"/>
    <mergeCell ref="F7:F12"/>
    <mergeCell ref="R3:T3"/>
    <mergeCell ref="G2:G4"/>
    <mergeCell ref="H2:H4"/>
    <mergeCell ref="I2:I4"/>
    <mergeCell ref="J2:M3"/>
    <mergeCell ref="A2:A4"/>
    <mergeCell ref="B2:B4"/>
    <mergeCell ref="C2:C4"/>
    <mergeCell ref="U26:U27"/>
    <mergeCell ref="A28:U28"/>
    <mergeCell ref="N29:N30"/>
    <mergeCell ref="U29:U30"/>
    <mergeCell ref="A31:U31"/>
    <mergeCell ref="N21:N22"/>
    <mergeCell ref="N23:N24"/>
    <mergeCell ref="U21:U22"/>
    <mergeCell ref="U23:U24"/>
    <mergeCell ref="A29:A30"/>
    <mergeCell ref="B29:B30"/>
    <mergeCell ref="C29:C30"/>
    <mergeCell ref="D29:D30"/>
    <mergeCell ref="E29:E30"/>
    <mergeCell ref="F29:F30"/>
    <mergeCell ref="A26:A27"/>
    <mergeCell ref="B26:B27"/>
    <mergeCell ref="C26:C27"/>
    <mergeCell ref="D26:D27"/>
    <mergeCell ref="E26:E27"/>
    <mergeCell ref="F26:F27"/>
    <mergeCell ref="A25:U25"/>
    <mergeCell ref="N26:N27"/>
    <mergeCell ref="C21:C22"/>
    <mergeCell ref="N38:N41"/>
    <mergeCell ref="U38:U41"/>
    <mergeCell ref="A42:U42"/>
    <mergeCell ref="N43:N44"/>
    <mergeCell ref="U43:U44"/>
    <mergeCell ref="N32:N33"/>
    <mergeCell ref="U32:U33"/>
    <mergeCell ref="A34:U34"/>
    <mergeCell ref="N35:N36"/>
    <mergeCell ref="U35:U36"/>
    <mergeCell ref="A37:U37"/>
    <mergeCell ref="A35:A36"/>
    <mergeCell ref="B35:B36"/>
    <mergeCell ref="C35:C36"/>
    <mergeCell ref="D35:D36"/>
    <mergeCell ref="E35:E36"/>
    <mergeCell ref="F35:F36"/>
    <mergeCell ref="A32:A33"/>
    <mergeCell ref="B32:B33"/>
    <mergeCell ref="C32:C33"/>
    <mergeCell ref="D32:D33"/>
    <mergeCell ref="E32:E33"/>
    <mergeCell ref="F32:F33"/>
    <mergeCell ref="N59:N61"/>
    <mergeCell ref="U59:U61"/>
    <mergeCell ref="A62:U62"/>
    <mergeCell ref="N63:N65"/>
    <mergeCell ref="U63:U65"/>
    <mergeCell ref="U46:U49"/>
    <mergeCell ref="N50:N53"/>
    <mergeCell ref="U50:U53"/>
    <mergeCell ref="A54:U54"/>
    <mergeCell ref="N55:N58"/>
    <mergeCell ref="U55:U58"/>
    <mergeCell ref="A59:A61"/>
    <mergeCell ref="B59:B61"/>
    <mergeCell ref="C59:C61"/>
    <mergeCell ref="D59:D61"/>
    <mergeCell ref="E59:E61"/>
    <mergeCell ref="F59:F61"/>
    <mergeCell ref="A55:A58"/>
    <mergeCell ref="B55:B58"/>
    <mergeCell ref="C55:C58"/>
    <mergeCell ref="D55:D58"/>
    <mergeCell ref="E55:E58"/>
    <mergeCell ref="F55:F58"/>
    <mergeCell ref="A50:A53"/>
    <mergeCell ref="U82:U84"/>
    <mergeCell ref="A85:U85"/>
    <mergeCell ref="N86:N87"/>
    <mergeCell ref="U86:U87"/>
    <mergeCell ref="N75:N78"/>
    <mergeCell ref="U75:U78"/>
    <mergeCell ref="N79:N80"/>
    <mergeCell ref="U79:U80"/>
    <mergeCell ref="N66:N70"/>
    <mergeCell ref="U66:U70"/>
    <mergeCell ref="A71:U71"/>
    <mergeCell ref="N72:N74"/>
    <mergeCell ref="U72:U74"/>
    <mergeCell ref="A86:A87"/>
    <mergeCell ref="B86:B87"/>
    <mergeCell ref="C86:C87"/>
    <mergeCell ref="D86:D87"/>
    <mergeCell ref="E86:E87"/>
    <mergeCell ref="F86:F87"/>
    <mergeCell ref="A82:A84"/>
    <mergeCell ref="B82:B84"/>
    <mergeCell ref="C82:C84"/>
    <mergeCell ref="D82:D84"/>
    <mergeCell ref="E82:E84"/>
  </mergeCells>
  <phoneticPr fontId="10" type="noConversion"/>
  <printOptions horizontalCentered="1"/>
  <pageMargins left="0.23622047244094491" right="0.23622047244094491" top="0.74803149606299213" bottom="0.39370078740157483" header="0.31496062992125984" footer="0.31496062992125984"/>
  <pageSetup paperSize="9" scale="85" orientation="landscape" verticalDpi="0" r:id="rId1"/>
  <rowBreaks count="1" manualBreakCount="1"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22274-2A10-4DD7-BEFB-03D06592F467}">
  <sheetPr>
    <pageSetUpPr fitToPage="1"/>
  </sheetPr>
  <dimension ref="A1:U225"/>
  <sheetViews>
    <sheetView zoomScaleNormal="100" workbookViewId="0">
      <selection activeCell="Y5" sqref="Y5"/>
    </sheetView>
  </sheetViews>
  <sheetFormatPr defaultRowHeight="15" x14ac:dyDescent="0.25"/>
  <cols>
    <col min="1" max="1" width="12.7109375" customWidth="1"/>
    <col min="2" max="2" width="26.28515625" customWidth="1"/>
    <col min="9" max="9" width="18" customWidth="1"/>
    <col min="21" max="21" width="9.140625" style="167"/>
  </cols>
  <sheetData>
    <row r="1" spans="1:21" x14ac:dyDescent="0.25">
      <c r="A1" s="231" t="s">
        <v>137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</row>
    <row r="2" spans="1:21" x14ac:dyDescent="0.25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</row>
    <row r="3" spans="1:21" x14ac:dyDescent="0.25">
      <c r="A3" s="193" t="s">
        <v>138</v>
      </c>
      <c r="B3" s="196" t="s">
        <v>17</v>
      </c>
      <c r="C3" s="196" t="s">
        <v>18</v>
      </c>
      <c r="D3" s="193" t="s">
        <v>0</v>
      </c>
      <c r="E3" s="193" t="s">
        <v>19</v>
      </c>
      <c r="F3" s="193" t="s">
        <v>20</v>
      </c>
      <c r="G3" s="193" t="s">
        <v>21</v>
      </c>
      <c r="H3" s="193" t="s">
        <v>22</v>
      </c>
      <c r="I3" s="193" t="s">
        <v>23</v>
      </c>
      <c r="J3" s="219" t="s">
        <v>24</v>
      </c>
      <c r="K3" s="220"/>
      <c r="L3" s="220"/>
      <c r="M3" s="221"/>
      <c r="N3" s="225" t="s">
        <v>29</v>
      </c>
      <c r="O3" s="181" t="s">
        <v>30</v>
      </c>
      <c r="P3" s="182"/>
      <c r="Q3" s="182"/>
      <c r="R3" s="182"/>
      <c r="S3" s="182"/>
      <c r="T3" s="183"/>
      <c r="U3" s="228" t="s">
        <v>139</v>
      </c>
    </row>
    <row r="4" spans="1:21" x14ac:dyDescent="0.25">
      <c r="A4" s="194"/>
      <c r="B4" s="193"/>
      <c r="C4" s="193"/>
      <c r="D4" s="194"/>
      <c r="E4" s="194"/>
      <c r="F4" s="194"/>
      <c r="G4" s="194"/>
      <c r="H4" s="194"/>
      <c r="I4" s="194"/>
      <c r="J4" s="222"/>
      <c r="K4" s="223"/>
      <c r="L4" s="223"/>
      <c r="M4" s="224"/>
      <c r="N4" s="226"/>
      <c r="O4" s="184" t="s">
        <v>31</v>
      </c>
      <c r="P4" s="185"/>
      <c r="Q4" s="186"/>
      <c r="R4" s="184" t="s">
        <v>32</v>
      </c>
      <c r="S4" s="185"/>
      <c r="T4" s="186"/>
      <c r="U4" s="229"/>
    </row>
    <row r="5" spans="1:21" ht="120.75" customHeight="1" x14ac:dyDescent="0.25">
      <c r="A5" s="195"/>
      <c r="B5" s="193"/>
      <c r="C5" s="193"/>
      <c r="D5" s="195"/>
      <c r="E5" s="195"/>
      <c r="F5" s="195"/>
      <c r="G5" s="195"/>
      <c r="H5" s="195"/>
      <c r="I5" s="195"/>
      <c r="J5" s="118" t="s">
        <v>25</v>
      </c>
      <c r="K5" s="118" t="s">
        <v>26</v>
      </c>
      <c r="L5" s="118" t="s">
        <v>27</v>
      </c>
      <c r="M5" s="118" t="s">
        <v>140</v>
      </c>
      <c r="N5" s="227"/>
      <c r="O5" s="118" t="s">
        <v>33</v>
      </c>
      <c r="P5" s="118" t="s">
        <v>34</v>
      </c>
      <c r="Q5" s="118" t="s">
        <v>35</v>
      </c>
      <c r="R5" s="118" t="s">
        <v>36</v>
      </c>
      <c r="S5" s="118" t="s">
        <v>37</v>
      </c>
      <c r="T5" s="118" t="s">
        <v>38</v>
      </c>
      <c r="U5" s="230"/>
    </row>
    <row r="6" spans="1:21" x14ac:dyDescent="0.25">
      <c r="A6" s="115">
        <v>1</v>
      </c>
      <c r="B6" s="115">
        <v>2</v>
      </c>
      <c r="C6" s="115">
        <v>3</v>
      </c>
      <c r="D6" s="115">
        <v>4</v>
      </c>
      <c r="E6" s="115">
        <v>5</v>
      </c>
      <c r="F6" s="115">
        <v>6</v>
      </c>
      <c r="G6" s="115">
        <v>7</v>
      </c>
      <c r="H6" s="115">
        <v>8</v>
      </c>
      <c r="I6" s="115">
        <v>9</v>
      </c>
      <c r="J6" s="114">
        <v>10</v>
      </c>
      <c r="K6" s="114">
        <v>11</v>
      </c>
      <c r="L6" s="114">
        <v>12</v>
      </c>
      <c r="M6" s="114">
        <v>13</v>
      </c>
      <c r="N6" s="114">
        <v>14</v>
      </c>
      <c r="O6" s="114">
        <v>15</v>
      </c>
      <c r="P6" s="114">
        <v>16</v>
      </c>
      <c r="Q6" s="114">
        <v>17</v>
      </c>
      <c r="R6" s="114">
        <v>18</v>
      </c>
      <c r="S6" s="114">
        <v>19</v>
      </c>
      <c r="T6" s="114">
        <v>20</v>
      </c>
      <c r="U6" s="106">
        <v>22</v>
      </c>
    </row>
    <row r="7" spans="1:21" ht="18.75" customHeight="1" x14ac:dyDescent="0.25">
      <c r="A7" s="214" t="s">
        <v>141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</row>
    <row r="8" spans="1:21" x14ac:dyDescent="0.25">
      <c r="A8" s="189" t="s">
        <v>142</v>
      </c>
      <c r="B8" s="206" t="s">
        <v>143</v>
      </c>
      <c r="C8" s="189" t="s">
        <v>144</v>
      </c>
      <c r="D8" s="206" t="s">
        <v>1</v>
      </c>
      <c r="E8" s="189">
        <v>160</v>
      </c>
      <c r="F8" s="189">
        <v>231</v>
      </c>
      <c r="G8" s="216">
        <v>44711</v>
      </c>
      <c r="H8" s="129">
        <v>1</v>
      </c>
      <c r="I8" s="129" t="s">
        <v>145</v>
      </c>
      <c r="J8" s="130">
        <v>0.2</v>
      </c>
      <c r="K8" s="130">
        <v>0</v>
      </c>
      <c r="L8" s="130">
        <v>0</v>
      </c>
      <c r="M8" s="130">
        <v>0</v>
      </c>
      <c r="N8" s="205">
        <f>(L12+K12+J12)/3</f>
        <v>3.7333333333333329</v>
      </c>
      <c r="O8" s="190">
        <v>410</v>
      </c>
      <c r="P8" s="190">
        <v>405</v>
      </c>
      <c r="Q8" s="190">
        <v>407</v>
      </c>
      <c r="R8" s="190">
        <v>222</v>
      </c>
      <c r="S8" s="190">
        <v>229</v>
      </c>
      <c r="T8" s="190">
        <v>230</v>
      </c>
      <c r="U8" s="201">
        <f>MAX(J12:L12)/F8*100</f>
        <v>4.4155844155844148</v>
      </c>
    </row>
    <row r="9" spans="1:21" x14ac:dyDescent="0.25">
      <c r="A9" s="190"/>
      <c r="B9" s="207"/>
      <c r="C9" s="189"/>
      <c r="D9" s="207"/>
      <c r="E9" s="189"/>
      <c r="F9" s="189"/>
      <c r="G9" s="217"/>
      <c r="H9" s="129">
        <v>2</v>
      </c>
      <c r="I9" s="129" t="s">
        <v>146</v>
      </c>
      <c r="J9" s="130">
        <v>0</v>
      </c>
      <c r="K9" s="130">
        <v>0</v>
      </c>
      <c r="L9" s="130">
        <v>0</v>
      </c>
      <c r="M9" s="130">
        <v>0</v>
      </c>
      <c r="N9" s="205"/>
      <c r="O9" s="190"/>
      <c r="P9" s="190"/>
      <c r="Q9" s="190"/>
      <c r="R9" s="190"/>
      <c r="S9" s="190"/>
      <c r="T9" s="190"/>
      <c r="U9" s="202"/>
    </row>
    <row r="10" spans="1:21" x14ac:dyDescent="0.25">
      <c r="A10" s="190"/>
      <c r="B10" s="207"/>
      <c r="C10" s="189"/>
      <c r="D10" s="207"/>
      <c r="E10" s="189"/>
      <c r="F10" s="189"/>
      <c r="G10" s="217"/>
      <c r="H10" s="129">
        <v>3</v>
      </c>
      <c r="I10" s="129" t="s">
        <v>147</v>
      </c>
      <c r="J10" s="130">
        <v>0</v>
      </c>
      <c r="K10" s="130">
        <v>0</v>
      </c>
      <c r="L10" s="130">
        <v>0</v>
      </c>
      <c r="M10" s="130">
        <v>0</v>
      </c>
      <c r="N10" s="205"/>
      <c r="O10" s="190"/>
      <c r="P10" s="190"/>
      <c r="Q10" s="190"/>
      <c r="R10" s="190"/>
      <c r="S10" s="190"/>
      <c r="T10" s="190"/>
      <c r="U10" s="202"/>
    </row>
    <row r="11" spans="1:21" ht="14.25" customHeight="1" x14ac:dyDescent="0.25">
      <c r="A11" s="190"/>
      <c r="B11" s="207"/>
      <c r="C11" s="189"/>
      <c r="D11" s="207"/>
      <c r="E11" s="189"/>
      <c r="F11" s="189"/>
      <c r="G11" s="217"/>
      <c r="H11" s="129">
        <v>4</v>
      </c>
      <c r="I11" s="129" t="s">
        <v>148</v>
      </c>
      <c r="J11" s="130">
        <v>10</v>
      </c>
      <c r="K11" s="130">
        <v>0</v>
      </c>
      <c r="L11" s="130">
        <v>1</v>
      </c>
      <c r="M11" s="130">
        <v>0</v>
      </c>
      <c r="N11" s="205"/>
      <c r="O11" s="190"/>
      <c r="P11" s="190"/>
      <c r="Q11" s="190"/>
      <c r="R11" s="190"/>
      <c r="S11" s="190"/>
      <c r="T11" s="190"/>
      <c r="U11" s="202"/>
    </row>
    <row r="12" spans="1:21" x14ac:dyDescent="0.25">
      <c r="A12" s="190"/>
      <c r="B12" s="191"/>
      <c r="C12" s="189"/>
      <c r="D12" s="191"/>
      <c r="E12" s="189"/>
      <c r="F12" s="189"/>
      <c r="G12" s="218"/>
      <c r="H12" s="129"/>
      <c r="I12" s="156" t="s">
        <v>28</v>
      </c>
      <c r="J12" s="157">
        <f>SUM(J8:J11)</f>
        <v>10.199999999999999</v>
      </c>
      <c r="K12" s="157">
        <f>SUM(K8:K11)</f>
        <v>0</v>
      </c>
      <c r="L12" s="157">
        <f>SUM(L8:L11)</f>
        <v>1</v>
      </c>
      <c r="M12" s="157">
        <f>SUM(M8:M11)</f>
        <v>0</v>
      </c>
      <c r="N12" s="205"/>
      <c r="O12" s="190"/>
      <c r="P12" s="190"/>
      <c r="Q12" s="190"/>
      <c r="R12" s="190"/>
      <c r="S12" s="190"/>
      <c r="T12" s="190"/>
      <c r="U12" s="203"/>
    </row>
    <row r="13" spans="1:21" x14ac:dyDescent="0.25">
      <c r="A13" s="189" t="s">
        <v>142</v>
      </c>
      <c r="B13" s="206" t="s">
        <v>143</v>
      </c>
      <c r="C13" s="189" t="s">
        <v>149</v>
      </c>
      <c r="D13" s="206" t="s">
        <v>1</v>
      </c>
      <c r="E13" s="189">
        <v>630</v>
      </c>
      <c r="F13" s="189">
        <v>900</v>
      </c>
      <c r="G13" s="204">
        <v>44711</v>
      </c>
      <c r="H13" s="129">
        <v>1</v>
      </c>
      <c r="I13" s="129" t="s">
        <v>150</v>
      </c>
      <c r="J13" s="130">
        <v>25</v>
      </c>
      <c r="K13" s="130">
        <v>40</v>
      </c>
      <c r="L13" s="130">
        <v>38</v>
      </c>
      <c r="M13" s="130">
        <v>1</v>
      </c>
      <c r="N13" s="205">
        <f>(L24+K24+J24)/3</f>
        <v>138.66666666666666</v>
      </c>
      <c r="O13" s="190">
        <v>390</v>
      </c>
      <c r="P13" s="190">
        <v>398</v>
      </c>
      <c r="Q13" s="190">
        <v>405</v>
      </c>
      <c r="R13" s="190">
        <v>221</v>
      </c>
      <c r="S13" s="190">
        <v>221</v>
      </c>
      <c r="T13" s="190">
        <v>231</v>
      </c>
      <c r="U13" s="201">
        <f>MAX(J24:L24)/F13*100</f>
        <v>18.222222222222221</v>
      </c>
    </row>
    <row r="14" spans="1:21" x14ac:dyDescent="0.25">
      <c r="A14" s="190"/>
      <c r="B14" s="207"/>
      <c r="C14" s="189"/>
      <c r="D14" s="207"/>
      <c r="E14" s="189"/>
      <c r="F14" s="189"/>
      <c r="G14" s="204"/>
      <c r="H14" s="129">
        <v>2</v>
      </c>
      <c r="I14" s="129" t="s">
        <v>151</v>
      </c>
      <c r="J14" s="130">
        <v>0</v>
      </c>
      <c r="K14" s="130">
        <v>0</v>
      </c>
      <c r="L14" s="130">
        <v>0</v>
      </c>
      <c r="M14" s="130">
        <v>0</v>
      </c>
      <c r="N14" s="205"/>
      <c r="O14" s="190"/>
      <c r="P14" s="190"/>
      <c r="Q14" s="190"/>
      <c r="R14" s="190"/>
      <c r="S14" s="190"/>
      <c r="T14" s="190"/>
      <c r="U14" s="202"/>
    </row>
    <row r="15" spans="1:21" x14ac:dyDescent="0.25">
      <c r="A15" s="190"/>
      <c r="B15" s="207"/>
      <c r="C15" s="189"/>
      <c r="D15" s="207"/>
      <c r="E15" s="189"/>
      <c r="F15" s="189"/>
      <c r="G15" s="204"/>
      <c r="H15" s="129">
        <v>3</v>
      </c>
      <c r="I15" s="129" t="s">
        <v>152</v>
      </c>
      <c r="J15" s="130">
        <v>10</v>
      </c>
      <c r="K15" s="130">
        <v>11</v>
      </c>
      <c r="L15" s="130">
        <v>8</v>
      </c>
      <c r="M15" s="130">
        <v>3</v>
      </c>
      <c r="N15" s="205"/>
      <c r="O15" s="190"/>
      <c r="P15" s="190"/>
      <c r="Q15" s="190"/>
      <c r="R15" s="190"/>
      <c r="S15" s="190"/>
      <c r="T15" s="190"/>
      <c r="U15" s="202"/>
    </row>
    <row r="16" spans="1:21" x14ac:dyDescent="0.25">
      <c r="A16" s="190"/>
      <c r="B16" s="207"/>
      <c r="C16" s="189"/>
      <c r="D16" s="207"/>
      <c r="E16" s="189"/>
      <c r="F16" s="189"/>
      <c r="G16" s="204"/>
      <c r="H16" s="129">
        <v>4</v>
      </c>
      <c r="I16" s="129" t="s">
        <v>153</v>
      </c>
      <c r="J16" s="130">
        <v>32</v>
      </c>
      <c r="K16" s="130">
        <v>34</v>
      </c>
      <c r="L16" s="130">
        <v>41</v>
      </c>
      <c r="M16" s="130">
        <v>0</v>
      </c>
      <c r="N16" s="205"/>
      <c r="O16" s="190"/>
      <c r="P16" s="190"/>
      <c r="Q16" s="190"/>
      <c r="R16" s="190"/>
      <c r="S16" s="190"/>
      <c r="T16" s="190"/>
      <c r="U16" s="202"/>
    </row>
    <row r="17" spans="1:21" ht="18.75" customHeight="1" x14ac:dyDescent="0.25">
      <c r="A17" s="190"/>
      <c r="B17" s="207"/>
      <c r="C17" s="189"/>
      <c r="D17" s="207"/>
      <c r="E17" s="189"/>
      <c r="F17" s="189"/>
      <c r="G17" s="204"/>
      <c r="H17" s="129">
        <v>5</v>
      </c>
      <c r="I17" s="129" t="s">
        <v>154</v>
      </c>
      <c r="J17" s="130">
        <v>15</v>
      </c>
      <c r="K17" s="130">
        <v>5</v>
      </c>
      <c r="L17" s="130">
        <v>23</v>
      </c>
      <c r="M17" s="130">
        <v>0</v>
      </c>
      <c r="N17" s="205"/>
      <c r="O17" s="190"/>
      <c r="P17" s="190"/>
      <c r="Q17" s="190"/>
      <c r="R17" s="190"/>
      <c r="S17" s="190"/>
      <c r="T17" s="190"/>
      <c r="U17" s="202"/>
    </row>
    <row r="18" spans="1:21" x14ac:dyDescent="0.25">
      <c r="A18" s="190"/>
      <c r="B18" s="207"/>
      <c r="C18" s="189"/>
      <c r="D18" s="207"/>
      <c r="E18" s="189"/>
      <c r="F18" s="189"/>
      <c r="G18" s="204"/>
      <c r="H18" s="129">
        <v>6</v>
      </c>
      <c r="I18" s="129" t="s">
        <v>155</v>
      </c>
      <c r="J18" s="130">
        <v>16</v>
      </c>
      <c r="K18" s="130">
        <v>3</v>
      </c>
      <c r="L18" s="130">
        <v>7</v>
      </c>
      <c r="M18" s="130">
        <v>2</v>
      </c>
      <c r="N18" s="205"/>
      <c r="O18" s="190"/>
      <c r="P18" s="190"/>
      <c r="Q18" s="190"/>
      <c r="R18" s="190"/>
      <c r="S18" s="190"/>
      <c r="T18" s="190"/>
      <c r="U18" s="202"/>
    </row>
    <row r="19" spans="1:21" x14ac:dyDescent="0.25">
      <c r="A19" s="190"/>
      <c r="B19" s="207"/>
      <c r="C19" s="189"/>
      <c r="D19" s="207"/>
      <c r="E19" s="189"/>
      <c r="F19" s="189"/>
      <c r="G19" s="204"/>
      <c r="H19" s="129">
        <v>7</v>
      </c>
      <c r="I19" s="129" t="s">
        <v>156</v>
      </c>
      <c r="J19" s="130">
        <v>25</v>
      </c>
      <c r="K19" s="130">
        <v>28</v>
      </c>
      <c r="L19" s="130">
        <v>33</v>
      </c>
      <c r="M19" s="130">
        <v>6</v>
      </c>
      <c r="N19" s="205"/>
      <c r="O19" s="190"/>
      <c r="P19" s="190"/>
      <c r="Q19" s="190"/>
      <c r="R19" s="190"/>
      <c r="S19" s="190"/>
      <c r="T19" s="190"/>
      <c r="U19" s="202"/>
    </row>
    <row r="20" spans="1:21" x14ac:dyDescent="0.25">
      <c r="A20" s="190"/>
      <c r="B20" s="207"/>
      <c r="C20" s="189"/>
      <c r="D20" s="207"/>
      <c r="E20" s="189"/>
      <c r="F20" s="189"/>
      <c r="G20" s="204"/>
      <c r="H20" s="129">
        <v>8</v>
      </c>
      <c r="I20" s="129" t="s">
        <v>157</v>
      </c>
      <c r="J20" s="130">
        <v>0</v>
      </c>
      <c r="K20" s="130">
        <v>0</v>
      </c>
      <c r="L20" s="130">
        <v>0</v>
      </c>
      <c r="M20" s="130">
        <v>0</v>
      </c>
      <c r="N20" s="205"/>
      <c r="O20" s="190"/>
      <c r="P20" s="190"/>
      <c r="Q20" s="190"/>
      <c r="R20" s="190"/>
      <c r="S20" s="190"/>
      <c r="T20" s="190"/>
      <c r="U20" s="202"/>
    </row>
    <row r="21" spans="1:21" x14ac:dyDescent="0.25">
      <c r="A21" s="190"/>
      <c r="B21" s="207"/>
      <c r="C21" s="189"/>
      <c r="D21" s="207"/>
      <c r="E21" s="189"/>
      <c r="F21" s="189"/>
      <c r="G21" s="204"/>
      <c r="H21" s="129">
        <v>9</v>
      </c>
      <c r="I21" s="129" t="s">
        <v>158</v>
      </c>
      <c r="J21" s="130">
        <v>1</v>
      </c>
      <c r="K21" s="130">
        <v>0</v>
      </c>
      <c r="L21" s="130">
        <v>3</v>
      </c>
      <c r="M21" s="130">
        <v>0</v>
      </c>
      <c r="N21" s="205"/>
      <c r="O21" s="190"/>
      <c r="P21" s="190"/>
      <c r="Q21" s="190"/>
      <c r="R21" s="190"/>
      <c r="S21" s="190"/>
      <c r="T21" s="190"/>
      <c r="U21" s="202"/>
    </row>
    <row r="22" spans="1:21" x14ac:dyDescent="0.25">
      <c r="A22" s="190"/>
      <c r="B22" s="207"/>
      <c r="C22" s="189"/>
      <c r="D22" s="207"/>
      <c r="E22" s="189"/>
      <c r="F22" s="189"/>
      <c r="G22" s="204"/>
      <c r="H22" s="129">
        <v>10</v>
      </c>
      <c r="I22" s="129" t="s">
        <v>158</v>
      </c>
      <c r="J22" s="130">
        <v>5</v>
      </c>
      <c r="K22" s="130">
        <v>2</v>
      </c>
      <c r="L22" s="130">
        <v>5</v>
      </c>
      <c r="M22" s="130">
        <v>1</v>
      </c>
      <c r="N22" s="205"/>
      <c r="O22" s="190"/>
      <c r="P22" s="190"/>
      <c r="Q22" s="190"/>
      <c r="R22" s="190"/>
      <c r="S22" s="190"/>
      <c r="T22" s="190"/>
      <c r="U22" s="202"/>
    </row>
    <row r="23" spans="1:21" x14ac:dyDescent="0.25">
      <c r="A23" s="190"/>
      <c r="B23" s="207"/>
      <c r="C23" s="189"/>
      <c r="D23" s="207"/>
      <c r="E23" s="189"/>
      <c r="F23" s="189"/>
      <c r="G23" s="204"/>
      <c r="H23" s="129">
        <v>11</v>
      </c>
      <c r="I23" s="129" t="s">
        <v>159</v>
      </c>
      <c r="J23" s="130">
        <v>0</v>
      </c>
      <c r="K23" s="130">
        <v>0</v>
      </c>
      <c r="L23" s="130">
        <v>6</v>
      </c>
      <c r="M23" s="130">
        <v>0</v>
      </c>
      <c r="N23" s="205"/>
      <c r="O23" s="190"/>
      <c r="P23" s="190"/>
      <c r="Q23" s="190"/>
      <c r="R23" s="190"/>
      <c r="S23" s="190"/>
      <c r="T23" s="190"/>
      <c r="U23" s="202"/>
    </row>
    <row r="24" spans="1:21" x14ac:dyDescent="0.25">
      <c r="A24" s="190"/>
      <c r="B24" s="191"/>
      <c r="C24" s="189"/>
      <c r="D24" s="191"/>
      <c r="E24" s="189"/>
      <c r="F24" s="189"/>
      <c r="G24" s="204"/>
      <c r="H24" s="129"/>
      <c r="I24" s="156" t="s">
        <v>28</v>
      </c>
      <c r="J24" s="157">
        <f>SUM(J13:J23)</f>
        <v>129</v>
      </c>
      <c r="K24" s="157">
        <f>SUM(K13:K23)</f>
        <v>123</v>
      </c>
      <c r="L24" s="157">
        <f>SUM(L13:L23)</f>
        <v>164</v>
      </c>
      <c r="M24" s="157">
        <f>SUM(M13:M23)</f>
        <v>13</v>
      </c>
      <c r="N24" s="205"/>
      <c r="O24" s="190"/>
      <c r="P24" s="190"/>
      <c r="Q24" s="190"/>
      <c r="R24" s="190"/>
      <c r="S24" s="190"/>
      <c r="T24" s="190"/>
      <c r="U24" s="203"/>
    </row>
    <row r="25" spans="1:21" x14ac:dyDescent="0.25">
      <c r="A25" s="189" t="s">
        <v>160</v>
      </c>
      <c r="B25" s="206" t="s">
        <v>161</v>
      </c>
      <c r="C25" s="189" t="s">
        <v>162</v>
      </c>
      <c r="D25" s="206" t="s">
        <v>1</v>
      </c>
      <c r="E25" s="189">
        <v>400</v>
      </c>
      <c r="F25" s="189">
        <v>580</v>
      </c>
      <c r="G25" s="204">
        <v>44711</v>
      </c>
      <c r="H25" s="129">
        <v>1</v>
      </c>
      <c r="I25" s="129" t="s">
        <v>163</v>
      </c>
      <c r="J25" s="130">
        <v>0</v>
      </c>
      <c r="K25" s="130">
        <v>0</v>
      </c>
      <c r="L25" s="130">
        <v>0</v>
      </c>
      <c r="M25" s="130">
        <v>0</v>
      </c>
      <c r="N25" s="205">
        <f>(L31+K31+J31)/3</f>
        <v>27.333333333333332</v>
      </c>
      <c r="O25" s="190">
        <v>378</v>
      </c>
      <c r="P25" s="190">
        <v>382</v>
      </c>
      <c r="Q25" s="190">
        <v>380</v>
      </c>
      <c r="R25" s="190">
        <v>217</v>
      </c>
      <c r="S25" s="190">
        <v>219</v>
      </c>
      <c r="T25" s="190">
        <v>219</v>
      </c>
      <c r="U25" s="201">
        <f>MAX(J31:L31)/F25*100</f>
        <v>6.2068965517241379</v>
      </c>
    </row>
    <row r="26" spans="1:21" x14ac:dyDescent="0.25">
      <c r="A26" s="190"/>
      <c r="B26" s="207"/>
      <c r="C26" s="189"/>
      <c r="D26" s="207"/>
      <c r="E26" s="189"/>
      <c r="F26" s="189"/>
      <c r="G26" s="204"/>
      <c r="H26" s="129">
        <v>2</v>
      </c>
      <c r="I26" s="129" t="s">
        <v>164</v>
      </c>
      <c r="J26" s="130">
        <v>18</v>
      </c>
      <c r="K26" s="130">
        <v>20</v>
      </c>
      <c r="L26" s="130">
        <v>22</v>
      </c>
      <c r="M26" s="130">
        <v>4</v>
      </c>
      <c r="N26" s="205"/>
      <c r="O26" s="190"/>
      <c r="P26" s="190"/>
      <c r="Q26" s="190"/>
      <c r="R26" s="190"/>
      <c r="S26" s="190"/>
      <c r="T26" s="190"/>
      <c r="U26" s="202"/>
    </row>
    <row r="27" spans="1:21" x14ac:dyDescent="0.25">
      <c r="A27" s="190"/>
      <c r="B27" s="207"/>
      <c r="C27" s="189"/>
      <c r="D27" s="207"/>
      <c r="E27" s="189"/>
      <c r="F27" s="189"/>
      <c r="G27" s="204"/>
      <c r="H27" s="129">
        <v>3</v>
      </c>
      <c r="I27" s="129" t="s">
        <v>165</v>
      </c>
      <c r="J27" s="130">
        <v>0</v>
      </c>
      <c r="K27" s="130">
        <v>0</v>
      </c>
      <c r="L27" s="130">
        <v>10</v>
      </c>
      <c r="M27" s="130">
        <v>3</v>
      </c>
      <c r="N27" s="205"/>
      <c r="O27" s="190"/>
      <c r="P27" s="190"/>
      <c r="Q27" s="190"/>
      <c r="R27" s="190"/>
      <c r="S27" s="190"/>
      <c r="T27" s="190"/>
      <c r="U27" s="202"/>
    </row>
    <row r="28" spans="1:21" x14ac:dyDescent="0.25">
      <c r="A28" s="190"/>
      <c r="B28" s="207"/>
      <c r="C28" s="189"/>
      <c r="D28" s="207"/>
      <c r="E28" s="189"/>
      <c r="F28" s="189"/>
      <c r="G28" s="204"/>
      <c r="H28" s="129">
        <v>4</v>
      </c>
      <c r="I28" s="129" t="s">
        <v>166</v>
      </c>
      <c r="J28" s="130">
        <v>4</v>
      </c>
      <c r="K28" s="130">
        <v>2</v>
      </c>
      <c r="L28" s="130">
        <v>4</v>
      </c>
      <c r="M28" s="130">
        <v>1</v>
      </c>
      <c r="N28" s="205"/>
      <c r="O28" s="190"/>
      <c r="P28" s="190"/>
      <c r="Q28" s="190"/>
      <c r="R28" s="190"/>
      <c r="S28" s="190"/>
      <c r="T28" s="190"/>
      <c r="U28" s="202"/>
    </row>
    <row r="29" spans="1:21" x14ac:dyDescent="0.25">
      <c r="A29" s="190"/>
      <c r="B29" s="207"/>
      <c r="C29" s="189"/>
      <c r="D29" s="207"/>
      <c r="E29" s="189"/>
      <c r="F29" s="189"/>
      <c r="G29" s="204"/>
      <c r="H29" s="129">
        <v>5</v>
      </c>
      <c r="I29" s="129" t="s">
        <v>167</v>
      </c>
      <c r="J29" s="130">
        <v>0</v>
      </c>
      <c r="K29" s="130">
        <v>2</v>
      </c>
      <c r="L29" s="130">
        <v>0</v>
      </c>
      <c r="M29" s="130">
        <v>1</v>
      </c>
      <c r="N29" s="205"/>
      <c r="O29" s="190"/>
      <c r="P29" s="190"/>
      <c r="Q29" s="190"/>
      <c r="R29" s="190"/>
      <c r="S29" s="190"/>
      <c r="T29" s="190"/>
      <c r="U29" s="202"/>
    </row>
    <row r="30" spans="1:21" x14ac:dyDescent="0.25">
      <c r="A30" s="190"/>
      <c r="B30" s="207"/>
      <c r="C30" s="189"/>
      <c r="D30" s="207"/>
      <c r="E30" s="189"/>
      <c r="F30" s="189"/>
      <c r="G30" s="204"/>
      <c r="H30" s="129"/>
      <c r="I30" s="129"/>
      <c r="J30" s="130"/>
      <c r="K30" s="130"/>
      <c r="L30" s="130"/>
      <c r="M30" s="130"/>
      <c r="N30" s="205"/>
      <c r="O30" s="190"/>
      <c r="P30" s="190"/>
      <c r="Q30" s="190"/>
      <c r="R30" s="190"/>
      <c r="S30" s="190"/>
      <c r="T30" s="190"/>
      <c r="U30" s="202"/>
    </row>
    <row r="31" spans="1:21" x14ac:dyDescent="0.25">
      <c r="A31" s="190"/>
      <c r="B31" s="191"/>
      <c r="C31" s="189"/>
      <c r="D31" s="191"/>
      <c r="E31" s="189"/>
      <c r="F31" s="189"/>
      <c r="G31" s="204"/>
      <c r="H31" s="129"/>
      <c r="I31" s="156" t="s">
        <v>28</v>
      </c>
      <c r="J31" s="157">
        <f>SUM(J25:J30)</f>
        <v>22</v>
      </c>
      <c r="K31" s="157">
        <f>SUM(K25:K30)</f>
        <v>24</v>
      </c>
      <c r="L31" s="157">
        <f>SUM(L25:L30)</f>
        <v>36</v>
      </c>
      <c r="M31" s="157">
        <f>SUM(M25:M30)</f>
        <v>9</v>
      </c>
      <c r="N31" s="205"/>
      <c r="O31" s="190"/>
      <c r="P31" s="190"/>
      <c r="Q31" s="190"/>
      <c r="R31" s="190"/>
      <c r="S31" s="190"/>
      <c r="T31" s="190"/>
      <c r="U31" s="203"/>
    </row>
    <row r="32" spans="1:21" x14ac:dyDescent="0.25">
      <c r="A32" s="189" t="s">
        <v>168</v>
      </c>
      <c r="B32" s="206" t="s">
        <v>143</v>
      </c>
      <c r="C32" s="189" t="s">
        <v>169</v>
      </c>
      <c r="D32" s="206" t="s">
        <v>1</v>
      </c>
      <c r="E32" s="189">
        <v>400</v>
      </c>
      <c r="F32" s="189">
        <v>580</v>
      </c>
      <c r="G32" s="204">
        <v>44711</v>
      </c>
      <c r="H32" s="129">
        <v>1</v>
      </c>
      <c r="I32" s="129" t="s">
        <v>170</v>
      </c>
      <c r="J32" s="130">
        <v>30</v>
      </c>
      <c r="K32" s="130">
        <v>31</v>
      </c>
      <c r="L32" s="130">
        <v>33</v>
      </c>
      <c r="M32" s="130">
        <v>7</v>
      </c>
      <c r="N32" s="205">
        <f>(L36+K36+J36)/3</f>
        <v>123.33333333333333</v>
      </c>
      <c r="O32" s="190">
        <v>395</v>
      </c>
      <c r="P32" s="190">
        <v>399</v>
      </c>
      <c r="Q32" s="190">
        <v>394</v>
      </c>
      <c r="R32" s="190">
        <v>221</v>
      </c>
      <c r="S32" s="190">
        <v>222</v>
      </c>
      <c r="T32" s="190">
        <v>219</v>
      </c>
      <c r="U32" s="201">
        <f>MAX(J36:L36)/F32*100</f>
        <v>22.413793103448278</v>
      </c>
    </row>
    <row r="33" spans="1:21" x14ac:dyDescent="0.25">
      <c r="A33" s="189"/>
      <c r="B33" s="207"/>
      <c r="C33" s="189"/>
      <c r="D33" s="207"/>
      <c r="E33" s="189"/>
      <c r="F33" s="189"/>
      <c r="G33" s="204"/>
      <c r="H33" s="129">
        <v>2</v>
      </c>
      <c r="I33" s="129" t="s">
        <v>171</v>
      </c>
      <c r="J33" s="133">
        <v>68</v>
      </c>
      <c r="K33" s="133">
        <v>69</v>
      </c>
      <c r="L33" s="133">
        <v>69</v>
      </c>
      <c r="M33" s="133">
        <v>8</v>
      </c>
      <c r="N33" s="205"/>
      <c r="O33" s="190"/>
      <c r="P33" s="190"/>
      <c r="Q33" s="190"/>
      <c r="R33" s="190"/>
      <c r="S33" s="190"/>
      <c r="T33" s="190"/>
      <c r="U33" s="202"/>
    </row>
    <row r="34" spans="1:21" x14ac:dyDescent="0.25">
      <c r="A34" s="189"/>
      <c r="B34" s="207"/>
      <c r="C34" s="189"/>
      <c r="D34" s="207"/>
      <c r="E34" s="189"/>
      <c r="F34" s="189"/>
      <c r="G34" s="204"/>
      <c r="H34" s="129">
        <v>3</v>
      </c>
      <c r="I34" s="129" t="s">
        <v>172</v>
      </c>
      <c r="J34" s="130">
        <v>20</v>
      </c>
      <c r="K34" s="130">
        <v>22</v>
      </c>
      <c r="L34" s="130">
        <v>28</v>
      </c>
      <c r="M34" s="130">
        <v>4</v>
      </c>
      <c r="N34" s="205"/>
      <c r="O34" s="190"/>
      <c r="P34" s="190"/>
      <c r="Q34" s="190"/>
      <c r="R34" s="190"/>
      <c r="S34" s="190"/>
      <c r="T34" s="190"/>
      <c r="U34" s="202"/>
    </row>
    <row r="35" spans="1:21" x14ac:dyDescent="0.25">
      <c r="A35" s="189"/>
      <c r="B35" s="207"/>
      <c r="C35" s="189"/>
      <c r="D35" s="207"/>
      <c r="E35" s="189"/>
      <c r="F35" s="189"/>
      <c r="G35" s="204"/>
      <c r="H35" s="129"/>
      <c r="I35" s="129"/>
      <c r="J35" s="130"/>
      <c r="K35" s="130"/>
      <c r="L35" s="130"/>
      <c r="M35" s="130"/>
      <c r="N35" s="205"/>
      <c r="O35" s="190"/>
      <c r="P35" s="190"/>
      <c r="Q35" s="190"/>
      <c r="R35" s="190"/>
      <c r="S35" s="190"/>
      <c r="T35" s="190"/>
      <c r="U35" s="202"/>
    </row>
    <row r="36" spans="1:21" x14ac:dyDescent="0.25">
      <c r="A36" s="190"/>
      <c r="B36" s="191"/>
      <c r="C36" s="189"/>
      <c r="D36" s="191"/>
      <c r="E36" s="189"/>
      <c r="F36" s="189"/>
      <c r="G36" s="204"/>
      <c r="H36" s="129"/>
      <c r="I36" s="156" t="s">
        <v>28</v>
      </c>
      <c r="J36" s="157">
        <f>SUM(J32:J35)</f>
        <v>118</v>
      </c>
      <c r="K36" s="157">
        <f>SUM(K32:K35)</f>
        <v>122</v>
      </c>
      <c r="L36" s="157">
        <f>SUM(L32:L35)</f>
        <v>130</v>
      </c>
      <c r="M36" s="157">
        <f>SUM(M32:M35)</f>
        <v>19</v>
      </c>
      <c r="N36" s="205"/>
      <c r="O36" s="190"/>
      <c r="P36" s="190"/>
      <c r="Q36" s="190"/>
      <c r="R36" s="190"/>
      <c r="S36" s="190"/>
      <c r="T36" s="190"/>
      <c r="U36" s="203"/>
    </row>
    <row r="37" spans="1:21" ht="18.75" customHeight="1" x14ac:dyDescent="0.25">
      <c r="A37" s="212" t="s">
        <v>173</v>
      </c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</row>
    <row r="38" spans="1:21" x14ac:dyDescent="0.25">
      <c r="A38" s="206" t="s">
        <v>142</v>
      </c>
      <c r="B38" s="206" t="s">
        <v>161</v>
      </c>
      <c r="C38" s="206" t="s">
        <v>174</v>
      </c>
      <c r="D38" s="134" t="s">
        <v>1</v>
      </c>
      <c r="E38" s="129">
        <v>630</v>
      </c>
      <c r="F38" s="129">
        <v>900</v>
      </c>
      <c r="G38" s="204">
        <v>44711</v>
      </c>
      <c r="H38" s="129" t="s">
        <v>175</v>
      </c>
      <c r="I38" s="129" t="s">
        <v>176</v>
      </c>
      <c r="J38" s="130">
        <v>111</v>
      </c>
      <c r="K38" s="130">
        <v>145</v>
      </c>
      <c r="L38" s="130">
        <v>220</v>
      </c>
      <c r="M38" s="130">
        <v>6</v>
      </c>
      <c r="N38" s="205">
        <f>(L39+K39+J39)/3</f>
        <v>158.66666666666666</v>
      </c>
      <c r="O38" s="190">
        <v>380</v>
      </c>
      <c r="P38" s="190">
        <v>383</v>
      </c>
      <c r="Q38" s="190">
        <v>381</v>
      </c>
      <c r="R38" s="190">
        <v>217</v>
      </c>
      <c r="S38" s="190">
        <v>218</v>
      </c>
      <c r="T38" s="190">
        <v>221</v>
      </c>
      <c r="U38" s="201">
        <f>MAX(J39:L39)/F38*100</f>
        <v>24.444444444444443</v>
      </c>
    </row>
    <row r="39" spans="1:21" x14ac:dyDescent="0.25">
      <c r="A39" s="207"/>
      <c r="B39" s="207"/>
      <c r="C39" s="207"/>
      <c r="D39" s="135" t="s">
        <v>6</v>
      </c>
      <c r="E39" s="129">
        <v>630</v>
      </c>
      <c r="F39" s="129">
        <v>900</v>
      </c>
      <c r="G39" s="204"/>
      <c r="H39" s="129"/>
      <c r="I39" s="156" t="s">
        <v>28</v>
      </c>
      <c r="J39" s="157">
        <f>SUM(J38:J38)</f>
        <v>111</v>
      </c>
      <c r="K39" s="157">
        <f>SUM(K38:K38)</f>
        <v>145</v>
      </c>
      <c r="L39" s="157">
        <f>SUM(L38:L38)</f>
        <v>220</v>
      </c>
      <c r="M39" s="157">
        <f>SUM(M38:M38)</f>
        <v>6</v>
      </c>
      <c r="N39" s="205"/>
      <c r="O39" s="190"/>
      <c r="P39" s="190"/>
      <c r="Q39" s="190"/>
      <c r="R39" s="190"/>
      <c r="S39" s="190"/>
      <c r="T39" s="190"/>
      <c r="U39" s="203"/>
    </row>
    <row r="40" spans="1:21" x14ac:dyDescent="0.25">
      <c r="A40" s="136"/>
      <c r="B40" s="136"/>
      <c r="C40" s="136"/>
      <c r="D40" s="136"/>
      <c r="E40" s="129"/>
      <c r="F40" s="129"/>
      <c r="G40" s="137"/>
      <c r="H40" s="129"/>
      <c r="I40" s="131"/>
      <c r="J40" s="132"/>
      <c r="K40" s="132"/>
      <c r="L40" s="132"/>
      <c r="M40" s="132"/>
      <c r="N40" s="138"/>
      <c r="O40" s="130"/>
      <c r="P40" s="130"/>
      <c r="Q40" s="130"/>
      <c r="R40" s="130"/>
      <c r="S40" s="130"/>
      <c r="T40" s="130"/>
      <c r="U40" s="122"/>
    </row>
    <row r="41" spans="1:21" x14ac:dyDescent="0.25">
      <c r="A41" s="189" t="s">
        <v>142</v>
      </c>
      <c r="B41" s="206" t="s">
        <v>143</v>
      </c>
      <c r="C41" s="189" t="s">
        <v>2</v>
      </c>
      <c r="D41" s="206" t="s">
        <v>1</v>
      </c>
      <c r="E41" s="189">
        <v>630</v>
      </c>
      <c r="F41" s="189">
        <v>900</v>
      </c>
      <c r="G41" s="204">
        <v>44711</v>
      </c>
      <c r="H41" s="129">
        <v>1</v>
      </c>
      <c r="I41" s="129" t="s">
        <v>176</v>
      </c>
      <c r="J41" s="130">
        <v>11</v>
      </c>
      <c r="K41" s="130">
        <v>15</v>
      </c>
      <c r="L41" s="130">
        <v>6</v>
      </c>
      <c r="M41" s="130">
        <v>5</v>
      </c>
      <c r="N41" s="205">
        <f>(L43+K43+J43)/3</f>
        <v>25.666666666666668</v>
      </c>
      <c r="O41" s="190">
        <v>410</v>
      </c>
      <c r="P41" s="190">
        <v>412</v>
      </c>
      <c r="Q41" s="190">
        <v>414</v>
      </c>
      <c r="R41" s="190">
        <v>231</v>
      </c>
      <c r="S41" s="190">
        <v>231</v>
      </c>
      <c r="T41" s="190">
        <v>232</v>
      </c>
      <c r="U41" s="201">
        <f>MAX(J43:L43)/F41*100</f>
        <v>3.4444444444444446</v>
      </c>
    </row>
    <row r="42" spans="1:21" x14ac:dyDescent="0.25">
      <c r="A42" s="189"/>
      <c r="B42" s="207"/>
      <c r="C42" s="189"/>
      <c r="D42" s="207"/>
      <c r="E42" s="189"/>
      <c r="F42" s="189"/>
      <c r="G42" s="204"/>
      <c r="H42" s="129">
        <v>2</v>
      </c>
      <c r="I42" s="129" t="s">
        <v>177</v>
      </c>
      <c r="J42" s="130">
        <v>15</v>
      </c>
      <c r="K42" s="130">
        <v>16</v>
      </c>
      <c r="L42" s="130">
        <v>14</v>
      </c>
      <c r="M42" s="130">
        <v>4</v>
      </c>
      <c r="N42" s="205"/>
      <c r="O42" s="190"/>
      <c r="P42" s="190"/>
      <c r="Q42" s="190"/>
      <c r="R42" s="190"/>
      <c r="S42" s="190"/>
      <c r="T42" s="190"/>
      <c r="U42" s="202"/>
    </row>
    <row r="43" spans="1:21" x14ac:dyDescent="0.25">
      <c r="A43" s="190"/>
      <c r="B43" s="191"/>
      <c r="C43" s="189"/>
      <c r="D43" s="191"/>
      <c r="E43" s="189"/>
      <c r="F43" s="189"/>
      <c r="G43" s="204"/>
      <c r="H43" s="129"/>
      <c r="I43" s="156" t="s">
        <v>28</v>
      </c>
      <c r="J43" s="157">
        <f>SUM(J41:J42)</f>
        <v>26</v>
      </c>
      <c r="K43" s="157">
        <f>SUM(K41:K42)</f>
        <v>31</v>
      </c>
      <c r="L43" s="157">
        <f>SUM(L41:L42)</f>
        <v>20</v>
      </c>
      <c r="M43" s="157">
        <f>SUM(M41:M42)</f>
        <v>9</v>
      </c>
      <c r="N43" s="205"/>
      <c r="O43" s="190"/>
      <c r="P43" s="190"/>
      <c r="Q43" s="190"/>
      <c r="R43" s="190"/>
      <c r="S43" s="190"/>
      <c r="T43" s="190"/>
      <c r="U43" s="203"/>
    </row>
    <row r="44" spans="1:21" ht="18.75" x14ac:dyDescent="0.25">
      <c r="A44" s="171" t="s">
        <v>178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</row>
    <row r="45" spans="1:21" x14ac:dyDescent="0.25">
      <c r="A45" s="189" t="s">
        <v>142</v>
      </c>
      <c r="B45" s="206" t="s">
        <v>143</v>
      </c>
      <c r="C45" s="189" t="s">
        <v>179</v>
      </c>
      <c r="D45" s="206" t="s">
        <v>1</v>
      </c>
      <c r="E45" s="189">
        <v>400</v>
      </c>
      <c r="F45" s="189">
        <v>580</v>
      </c>
      <c r="G45" s="204">
        <v>44347</v>
      </c>
      <c r="H45" s="129">
        <v>1</v>
      </c>
      <c r="I45" s="129" t="s">
        <v>180</v>
      </c>
      <c r="J45" s="130">
        <v>12</v>
      </c>
      <c r="K45" s="130">
        <v>20</v>
      </c>
      <c r="L45" s="130">
        <v>11</v>
      </c>
      <c r="M45" s="130">
        <v>14</v>
      </c>
      <c r="N45" s="205">
        <f>(L51+K51+J51)/3</f>
        <v>51.333333333333336</v>
      </c>
      <c r="O45" s="190">
        <v>385</v>
      </c>
      <c r="P45" s="190">
        <v>386</v>
      </c>
      <c r="Q45" s="190">
        <v>388</v>
      </c>
      <c r="R45" s="190">
        <v>217</v>
      </c>
      <c r="S45" s="190">
        <v>211</v>
      </c>
      <c r="T45" s="190">
        <v>214</v>
      </c>
      <c r="U45" s="201">
        <f>MAX(J51:L51)/F45*100</f>
        <v>9.6551724137931032</v>
      </c>
    </row>
    <row r="46" spans="1:21" x14ac:dyDescent="0.25">
      <c r="A46" s="189"/>
      <c r="B46" s="207"/>
      <c r="C46" s="189"/>
      <c r="D46" s="207"/>
      <c r="E46" s="189"/>
      <c r="F46" s="189"/>
      <c r="G46" s="204"/>
      <c r="H46" s="129">
        <v>2</v>
      </c>
      <c r="I46" s="129" t="s">
        <v>181</v>
      </c>
      <c r="J46" s="130">
        <v>3</v>
      </c>
      <c r="K46" s="130">
        <v>2</v>
      </c>
      <c r="L46" s="130">
        <v>1</v>
      </c>
      <c r="M46" s="130">
        <v>0</v>
      </c>
      <c r="N46" s="205"/>
      <c r="O46" s="190"/>
      <c r="P46" s="190"/>
      <c r="Q46" s="190"/>
      <c r="R46" s="190"/>
      <c r="S46" s="190"/>
      <c r="T46" s="190"/>
      <c r="U46" s="202"/>
    </row>
    <row r="47" spans="1:21" x14ac:dyDescent="0.25">
      <c r="A47" s="189"/>
      <c r="B47" s="207"/>
      <c r="C47" s="189"/>
      <c r="D47" s="207"/>
      <c r="E47" s="189"/>
      <c r="F47" s="189"/>
      <c r="G47" s="204"/>
      <c r="H47" s="129">
        <v>3</v>
      </c>
      <c r="I47" s="129" t="s">
        <v>182</v>
      </c>
      <c r="J47" s="130">
        <v>8</v>
      </c>
      <c r="K47" s="130">
        <v>4</v>
      </c>
      <c r="L47" s="130">
        <v>6</v>
      </c>
      <c r="M47" s="130">
        <v>0</v>
      </c>
      <c r="N47" s="205"/>
      <c r="O47" s="190"/>
      <c r="P47" s="190"/>
      <c r="Q47" s="190"/>
      <c r="R47" s="190"/>
      <c r="S47" s="190"/>
      <c r="T47" s="190"/>
      <c r="U47" s="202"/>
    </row>
    <row r="48" spans="1:21" x14ac:dyDescent="0.25">
      <c r="A48" s="189"/>
      <c r="B48" s="207"/>
      <c r="C48" s="189"/>
      <c r="D48" s="207"/>
      <c r="E48" s="189"/>
      <c r="F48" s="189"/>
      <c r="G48" s="204"/>
      <c r="H48" s="129">
        <v>4</v>
      </c>
      <c r="I48" s="129" t="s">
        <v>183</v>
      </c>
      <c r="J48" s="130">
        <v>5</v>
      </c>
      <c r="K48" s="130">
        <v>0</v>
      </c>
      <c r="L48" s="130">
        <v>0</v>
      </c>
      <c r="M48" s="130">
        <v>1</v>
      </c>
      <c r="N48" s="205"/>
      <c r="O48" s="190"/>
      <c r="P48" s="190"/>
      <c r="Q48" s="190"/>
      <c r="R48" s="190"/>
      <c r="S48" s="190"/>
      <c r="T48" s="190"/>
      <c r="U48" s="202"/>
    </row>
    <row r="49" spans="1:21" x14ac:dyDescent="0.25">
      <c r="A49" s="189"/>
      <c r="B49" s="207"/>
      <c r="C49" s="189"/>
      <c r="D49" s="207"/>
      <c r="E49" s="189"/>
      <c r="F49" s="189"/>
      <c r="G49" s="204"/>
      <c r="H49" s="129">
        <v>5</v>
      </c>
      <c r="I49" s="129" t="s">
        <v>184</v>
      </c>
      <c r="J49" s="130">
        <v>10</v>
      </c>
      <c r="K49" s="130">
        <v>19</v>
      </c>
      <c r="L49" s="130">
        <v>13</v>
      </c>
      <c r="M49" s="130">
        <v>5</v>
      </c>
      <c r="N49" s="205"/>
      <c r="O49" s="190"/>
      <c r="P49" s="190"/>
      <c r="Q49" s="190"/>
      <c r="R49" s="190"/>
      <c r="S49" s="190"/>
      <c r="T49" s="190"/>
      <c r="U49" s="202"/>
    </row>
    <row r="50" spans="1:21" x14ac:dyDescent="0.25">
      <c r="A50" s="189"/>
      <c r="B50" s="207"/>
      <c r="C50" s="189"/>
      <c r="D50" s="207"/>
      <c r="E50" s="189"/>
      <c r="F50" s="189"/>
      <c r="G50" s="204"/>
      <c r="H50" s="129">
        <v>6</v>
      </c>
      <c r="I50" s="129" t="s">
        <v>185</v>
      </c>
      <c r="J50" s="130">
        <v>11</v>
      </c>
      <c r="K50" s="130">
        <v>11</v>
      </c>
      <c r="L50" s="130">
        <v>18</v>
      </c>
      <c r="M50" s="130">
        <v>17</v>
      </c>
      <c r="N50" s="205"/>
      <c r="O50" s="190"/>
      <c r="P50" s="190"/>
      <c r="Q50" s="190"/>
      <c r="R50" s="190"/>
      <c r="S50" s="190"/>
      <c r="T50" s="190"/>
      <c r="U50" s="202"/>
    </row>
    <row r="51" spans="1:21" x14ac:dyDescent="0.25">
      <c r="A51" s="190"/>
      <c r="B51" s="191"/>
      <c r="C51" s="189"/>
      <c r="D51" s="191"/>
      <c r="E51" s="189"/>
      <c r="F51" s="189"/>
      <c r="G51" s="204"/>
      <c r="H51" s="129"/>
      <c r="I51" s="156" t="s">
        <v>28</v>
      </c>
      <c r="J51" s="157">
        <f>SUM(J45:J50)</f>
        <v>49</v>
      </c>
      <c r="K51" s="157">
        <f>SUM(K45:K50)</f>
        <v>56</v>
      </c>
      <c r="L51" s="157">
        <f>SUM(L45:L50)</f>
        <v>49</v>
      </c>
      <c r="M51" s="157">
        <f>SUM(M45:M50)</f>
        <v>37</v>
      </c>
      <c r="N51" s="205"/>
      <c r="O51" s="190"/>
      <c r="P51" s="190"/>
      <c r="Q51" s="190"/>
      <c r="R51" s="190"/>
      <c r="S51" s="190"/>
      <c r="T51" s="190"/>
      <c r="U51" s="203"/>
    </row>
    <row r="52" spans="1:21" x14ac:dyDescent="0.25">
      <c r="A52" s="189" t="s">
        <v>142</v>
      </c>
      <c r="B52" s="206" t="s">
        <v>143</v>
      </c>
      <c r="C52" s="189" t="s">
        <v>186</v>
      </c>
      <c r="D52" s="206" t="s">
        <v>1</v>
      </c>
      <c r="E52" s="189">
        <v>100</v>
      </c>
      <c r="F52" s="189">
        <v>144</v>
      </c>
      <c r="G52" s="204">
        <v>44347</v>
      </c>
      <c r="H52" s="129">
        <v>1</v>
      </c>
      <c r="I52" s="129" t="s">
        <v>187</v>
      </c>
      <c r="J52" s="130">
        <v>22</v>
      </c>
      <c r="K52" s="130">
        <v>16</v>
      </c>
      <c r="L52" s="130">
        <v>28</v>
      </c>
      <c r="M52" s="130">
        <v>7</v>
      </c>
      <c r="N52" s="205">
        <f>(L57+K57+J57)/3</f>
        <v>29.666666666666668</v>
      </c>
      <c r="O52" s="190">
        <v>380</v>
      </c>
      <c r="P52" s="190">
        <v>380</v>
      </c>
      <c r="Q52" s="190">
        <v>382</v>
      </c>
      <c r="R52" s="190">
        <v>213</v>
      </c>
      <c r="S52" s="190">
        <v>217</v>
      </c>
      <c r="T52" s="190">
        <v>222</v>
      </c>
      <c r="U52" s="201">
        <f>MAX(J57:L57)/F52*100</f>
        <v>26.388888888888889</v>
      </c>
    </row>
    <row r="53" spans="1:21" x14ac:dyDescent="0.25">
      <c r="A53" s="189"/>
      <c r="B53" s="207"/>
      <c r="C53" s="189"/>
      <c r="D53" s="207"/>
      <c r="E53" s="189"/>
      <c r="F53" s="189"/>
      <c r="G53" s="204"/>
      <c r="H53" s="129">
        <v>2</v>
      </c>
      <c r="I53" s="129" t="s">
        <v>188</v>
      </c>
      <c r="J53" s="130">
        <v>5</v>
      </c>
      <c r="K53" s="130">
        <v>3</v>
      </c>
      <c r="L53" s="130">
        <v>8</v>
      </c>
      <c r="M53" s="130">
        <v>2</v>
      </c>
      <c r="N53" s="205"/>
      <c r="O53" s="190"/>
      <c r="P53" s="190"/>
      <c r="Q53" s="190"/>
      <c r="R53" s="190"/>
      <c r="S53" s="190"/>
      <c r="T53" s="190"/>
      <c r="U53" s="202"/>
    </row>
    <row r="54" spans="1:21" x14ac:dyDescent="0.25">
      <c r="A54" s="189"/>
      <c r="B54" s="207"/>
      <c r="C54" s="189"/>
      <c r="D54" s="207"/>
      <c r="E54" s="189"/>
      <c r="F54" s="189"/>
      <c r="G54" s="204"/>
      <c r="H54" s="129">
        <v>3</v>
      </c>
      <c r="I54" s="129" t="s">
        <v>189</v>
      </c>
      <c r="J54" s="130">
        <v>3</v>
      </c>
      <c r="K54" s="130">
        <v>2</v>
      </c>
      <c r="L54" s="130">
        <v>2</v>
      </c>
      <c r="M54" s="130">
        <v>2</v>
      </c>
      <c r="N54" s="205"/>
      <c r="O54" s="190"/>
      <c r="P54" s="190"/>
      <c r="Q54" s="190"/>
      <c r="R54" s="190"/>
      <c r="S54" s="190"/>
      <c r="T54" s="190"/>
      <c r="U54" s="202"/>
    </row>
    <row r="55" spans="1:21" x14ac:dyDescent="0.25">
      <c r="A55" s="189"/>
      <c r="B55" s="207"/>
      <c r="C55" s="189"/>
      <c r="D55" s="207"/>
      <c r="E55" s="189"/>
      <c r="F55" s="189"/>
      <c r="G55" s="204"/>
      <c r="H55" s="129">
        <v>4</v>
      </c>
      <c r="I55" s="129" t="s">
        <v>8</v>
      </c>
      <c r="J55" s="130">
        <v>0</v>
      </c>
      <c r="K55" s="130">
        <v>0</v>
      </c>
      <c r="L55" s="130">
        <v>0</v>
      </c>
      <c r="M55" s="130">
        <v>0</v>
      </c>
      <c r="N55" s="205"/>
      <c r="O55" s="190"/>
      <c r="P55" s="190"/>
      <c r="Q55" s="190"/>
      <c r="R55" s="190"/>
      <c r="S55" s="190"/>
      <c r="T55" s="190"/>
      <c r="U55" s="202"/>
    </row>
    <row r="56" spans="1:21" x14ac:dyDescent="0.25">
      <c r="A56" s="189"/>
      <c r="B56" s="207"/>
      <c r="C56" s="189"/>
      <c r="D56" s="207"/>
      <c r="E56" s="189"/>
      <c r="F56" s="189"/>
      <c r="G56" s="204"/>
      <c r="J56" s="130"/>
      <c r="K56" s="130"/>
      <c r="L56" s="130"/>
      <c r="M56" s="130"/>
      <c r="N56" s="205"/>
      <c r="O56" s="190"/>
      <c r="P56" s="190"/>
      <c r="Q56" s="190"/>
      <c r="R56" s="190"/>
      <c r="S56" s="190"/>
      <c r="T56" s="190"/>
      <c r="U56" s="202"/>
    </row>
    <row r="57" spans="1:21" x14ac:dyDescent="0.25">
      <c r="A57" s="190"/>
      <c r="B57" s="191"/>
      <c r="C57" s="189"/>
      <c r="D57" s="191"/>
      <c r="E57" s="189"/>
      <c r="F57" s="189"/>
      <c r="G57" s="204"/>
      <c r="H57" s="129"/>
      <c r="I57" s="156" t="s">
        <v>28</v>
      </c>
      <c r="J57" s="157">
        <f>SUM(J52:J56)</f>
        <v>30</v>
      </c>
      <c r="K57" s="157">
        <f>SUM(K52:K56)</f>
        <v>21</v>
      </c>
      <c r="L57" s="157">
        <f>SUM(L52:L56)</f>
        <v>38</v>
      </c>
      <c r="M57" s="157">
        <f>SUM(M52:M56)</f>
        <v>11</v>
      </c>
      <c r="N57" s="205"/>
      <c r="O57" s="190"/>
      <c r="P57" s="190"/>
      <c r="Q57" s="190"/>
      <c r="R57" s="190"/>
      <c r="S57" s="190"/>
      <c r="T57" s="190"/>
      <c r="U57" s="203"/>
    </row>
    <row r="58" spans="1:21" ht="18.75" x14ac:dyDescent="0.25">
      <c r="A58" s="171" t="s">
        <v>190</v>
      </c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</row>
    <row r="59" spans="1:21" x14ac:dyDescent="0.25">
      <c r="A59" s="189" t="s">
        <v>142</v>
      </c>
      <c r="B59" s="206" t="s">
        <v>143</v>
      </c>
      <c r="C59" s="189" t="s">
        <v>191</v>
      </c>
      <c r="D59" s="206" t="s">
        <v>1</v>
      </c>
      <c r="E59" s="189">
        <v>160</v>
      </c>
      <c r="F59" s="189">
        <v>231</v>
      </c>
      <c r="G59" s="204">
        <v>44347</v>
      </c>
      <c r="H59" s="129">
        <v>1</v>
      </c>
      <c r="I59" s="129" t="s">
        <v>192</v>
      </c>
      <c r="J59" s="130">
        <v>25</v>
      </c>
      <c r="K59" s="130">
        <v>16</v>
      </c>
      <c r="L59" s="130">
        <v>8</v>
      </c>
      <c r="M59" s="130">
        <v>11</v>
      </c>
      <c r="N59" s="205">
        <f>(L63+K63+J63)/3</f>
        <v>44.666666666666664</v>
      </c>
      <c r="O59" s="190">
        <v>380</v>
      </c>
      <c r="P59" s="190">
        <v>379</v>
      </c>
      <c r="Q59" s="190">
        <v>378</v>
      </c>
      <c r="R59" s="190">
        <v>211</v>
      </c>
      <c r="S59" s="190">
        <v>212</v>
      </c>
      <c r="T59" s="190">
        <v>212</v>
      </c>
      <c r="U59" s="201">
        <f>MAX(J63:L63)/F59*100</f>
        <v>24.242424242424242</v>
      </c>
    </row>
    <row r="60" spans="1:21" x14ac:dyDescent="0.25">
      <c r="A60" s="189"/>
      <c r="B60" s="207"/>
      <c r="C60" s="189"/>
      <c r="D60" s="207"/>
      <c r="E60" s="189"/>
      <c r="F60" s="189"/>
      <c r="G60" s="204"/>
      <c r="H60" s="129">
        <v>2</v>
      </c>
      <c r="I60" s="129" t="s">
        <v>193</v>
      </c>
      <c r="J60" s="130">
        <v>8</v>
      </c>
      <c r="K60" s="130">
        <v>25</v>
      </c>
      <c r="L60" s="130">
        <v>8</v>
      </c>
      <c r="M60" s="130">
        <v>14</v>
      </c>
      <c r="N60" s="205"/>
      <c r="O60" s="190"/>
      <c r="P60" s="190"/>
      <c r="Q60" s="190"/>
      <c r="R60" s="190"/>
      <c r="S60" s="190"/>
      <c r="T60" s="190"/>
      <c r="U60" s="202"/>
    </row>
    <row r="61" spans="1:21" ht="17.25" customHeight="1" x14ac:dyDescent="0.25">
      <c r="A61" s="189"/>
      <c r="B61" s="207"/>
      <c r="C61" s="189"/>
      <c r="D61" s="207"/>
      <c r="E61" s="189"/>
      <c r="F61" s="189"/>
      <c r="G61" s="204"/>
      <c r="H61" s="129">
        <v>3</v>
      </c>
      <c r="I61" s="129" t="s">
        <v>194</v>
      </c>
      <c r="J61" s="130">
        <v>4</v>
      </c>
      <c r="K61" s="130">
        <v>4</v>
      </c>
      <c r="L61" s="130">
        <v>16</v>
      </c>
      <c r="M61" s="130">
        <v>4</v>
      </c>
      <c r="N61" s="205"/>
      <c r="O61" s="190"/>
      <c r="P61" s="190"/>
      <c r="Q61" s="190"/>
      <c r="R61" s="190"/>
      <c r="S61" s="190"/>
      <c r="T61" s="190"/>
      <c r="U61" s="202"/>
    </row>
    <row r="62" spans="1:21" ht="18" customHeight="1" x14ac:dyDescent="0.25">
      <c r="A62" s="189"/>
      <c r="B62" s="207"/>
      <c r="C62" s="189"/>
      <c r="D62" s="207"/>
      <c r="E62" s="189"/>
      <c r="F62" s="189"/>
      <c r="G62" s="204"/>
      <c r="H62" s="129">
        <v>4</v>
      </c>
      <c r="I62" s="129" t="s">
        <v>195</v>
      </c>
      <c r="J62" s="130">
        <v>5</v>
      </c>
      <c r="K62" s="130">
        <v>11</v>
      </c>
      <c r="L62" s="130">
        <v>4</v>
      </c>
      <c r="M62" s="130">
        <v>2</v>
      </c>
      <c r="N62" s="205"/>
      <c r="O62" s="190"/>
      <c r="P62" s="190"/>
      <c r="Q62" s="190"/>
      <c r="R62" s="190"/>
      <c r="S62" s="190"/>
      <c r="T62" s="190"/>
      <c r="U62" s="202"/>
    </row>
    <row r="63" spans="1:21" x14ac:dyDescent="0.25">
      <c r="A63" s="190"/>
      <c r="B63" s="191"/>
      <c r="C63" s="189"/>
      <c r="D63" s="191"/>
      <c r="E63" s="189"/>
      <c r="F63" s="189"/>
      <c r="G63" s="204"/>
      <c r="H63" s="129"/>
      <c r="I63" s="156" t="s">
        <v>28</v>
      </c>
      <c r="J63" s="157">
        <f>SUM(J59:J62)</f>
        <v>42</v>
      </c>
      <c r="K63" s="157">
        <f>SUM(K59:K62)</f>
        <v>56</v>
      </c>
      <c r="L63" s="157">
        <f>SUM(L59:L62)</f>
        <v>36</v>
      </c>
      <c r="M63" s="157">
        <f>SUM(M59:M62)</f>
        <v>31</v>
      </c>
      <c r="N63" s="205"/>
      <c r="O63" s="190"/>
      <c r="P63" s="190"/>
      <c r="Q63" s="190"/>
      <c r="R63" s="190"/>
      <c r="S63" s="190"/>
      <c r="T63" s="190"/>
      <c r="U63" s="203"/>
    </row>
    <row r="64" spans="1:21" x14ac:dyDescent="0.25">
      <c r="A64" s="189" t="s">
        <v>142</v>
      </c>
      <c r="B64" s="206" t="s">
        <v>143</v>
      </c>
      <c r="C64" s="189" t="s">
        <v>196</v>
      </c>
      <c r="D64" s="206" t="s">
        <v>1</v>
      </c>
      <c r="E64" s="189">
        <v>160</v>
      </c>
      <c r="F64" s="189">
        <v>231</v>
      </c>
      <c r="G64" s="204">
        <v>44347</v>
      </c>
      <c r="H64" s="129">
        <v>1</v>
      </c>
      <c r="I64" s="129" t="s">
        <v>197</v>
      </c>
      <c r="J64" s="130">
        <v>26</v>
      </c>
      <c r="K64" s="130">
        <v>20</v>
      </c>
      <c r="L64" s="130">
        <v>21</v>
      </c>
      <c r="M64" s="130">
        <v>7</v>
      </c>
      <c r="N64" s="205">
        <f>(L67+K67+J67)/3</f>
        <v>37.333333333333336</v>
      </c>
      <c r="O64" s="190">
        <v>370</v>
      </c>
      <c r="P64" s="190">
        <v>373</v>
      </c>
      <c r="Q64" s="190">
        <v>368</v>
      </c>
      <c r="R64" s="190">
        <v>211</v>
      </c>
      <c r="S64" s="190">
        <v>215</v>
      </c>
      <c r="T64" s="190">
        <v>214</v>
      </c>
      <c r="U64" s="201">
        <f>MAX(J67:L67)/F64*100</f>
        <v>17.748917748917751</v>
      </c>
    </row>
    <row r="65" spans="1:21" x14ac:dyDescent="0.25">
      <c r="A65" s="189"/>
      <c r="B65" s="207"/>
      <c r="C65" s="189"/>
      <c r="D65" s="207"/>
      <c r="E65" s="189"/>
      <c r="F65" s="189"/>
      <c r="G65" s="204"/>
      <c r="H65" s="129">
        <v>2</v>
      </c>
      <c r="I65" s="129" t="s">
        <v>198</v>
      </c>
      <c r="J65" s="130">
        <v>10</v>
      </c>
      <c r="K65" s="130">
        <v>15</v>
      </c>
      <c r="L65" s="130">
        <v>20</v>
      </c>
      <c r="M65" s="130">
        <v>8</v>
      </c>
      <c r="N65" s="205"/>
      <c r="O65" s="190"/>
      <c r="P65" s="190"/>
      <c r="Q65" s="190"/>
      <c r="R65" s="190"/>
      <c r="S65" s="190"/>
      <c r="T65" s="190"/>
      <c r="U65" s="202"/>
    </row>
    <row r="66" spans="1:21" x14ac:dyDescent="0.25">
      <c r="A66" s="189"/>
      <c r="B66" s="207"/>
      <c r="C66" s="189"/>
      <c r="D66" s="207"/>
      <c r="E66" s="189"/>
      <c r="F66" s="189"/>
      <c r="G66" s="204"/>
      <c r="H66" s="129"/>
      <c r="I66" s="129"/>
      <c r="J66" s="130"/>
      <c r="K66" s="130"/>
      <c r="L66" s="130"/>
      <c r="M66" s="130"/>
      <c r="N66" s="205"/>
      <c r="O66" s="190"/>
      <c r="P66" s="190"/>
      <c r="Q66" s="190"/>
      <c r="R66" s="190"/>
      <c r="S66" s="190"/>
      <c r="T66" s="190"/>
      <c r="U66" s="202"/>
    </row>
    <row r="67" spans="1:21" x14ac:dyDescent="0.25">
      <c r="A67" s="190"/>
      <c r="B67" s="191"/>
      <c r="C67" s="189"/>
      <c r="D67" s="191"/>
      <c r="E67" s="189"/>
      <c r="F67" s="189"/>
      <c r="G67" s="204"/>
      <c r="H67" s="129"/>
      <c r="I67" s="156" t="s">
        <v>28</v>
      </c>
      <c r="J67" s="157">
        <f>SUM(J64:J65)</f>
        <v>36</v>
      </c>
      <c r="K67" s="157">
        <f>SUM(K64:K65)</f>
        <v>35</v>
      </c>
      <c r="L67" s="157">
        <f>SUM(L64:L65)</f>
        <v>41</v>
      </c>
      <c r="M67" s="157">
        <f>SUM(M64:M65)</f>
        <v>15</v>
      </c>
      <c r="N67" s="205"/>
      <c r="O67" s="190"/>
      <c r="P67" s="190"/>
      <c r="Q67" s="190"/>
      <c r="R67" s="190"/>
      <c r="S67" s="190"/>
      <c r="T67" s="190"/>
      <c r="U67" s="203"/>
    </row>
    <row r="68" spans="1:21" ht="18.75" x14ac:dyDescent="0.25">
      <c r="A68" s="171" t="s">
        <v>199</v>
      </c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</row>
    <row r="69" spans="1:21" x14ac:dyDescent="0.25">
      <c r="A69" s="189" t="s">
        <v>142</v>
      </c>
      <c r="B69" s="206" t="s">
        <v>143</v>
      </c>
      <c r="C69" s="189" t="s">
        <v>200</v>
      </c>
      <c r="D69" s="206" t="s">
        <v>1</v>
      </c>
      <c r="E69" s="189">
        <v>320</v>
      </c>
      <c r="F69" s="189">
        <v>450</v>
      </c>
      <c r="G69" s="204">
        <v>44713</v>
      </c>
      <c r="H69" s="129" t="s">
        <v>175</v>
      </c>
      <c r="I69" s="129" t="s">
        <v>201</v>
      </c>
      <c r="J69" s="130">
        <v>41</v>
      </c>
      <c r="K69" s="130">
        <v>41</v>
      </c>
      <c r="L69" s="130">
        <v>44</v>
      </c>
      <c r="M69" s="130">
        <v>10</v>
      </c>
      <c r="N69" s="205">
        <f>(L70+K70+J70)/3</f>
        <v>42</v>
      </c>
      <c r="O69" s="190">
        <v>419</v>
      </c>
      <c r="P69" s="190">
        <v>421</v>
      </c>
      <c r="Q69" s="190">
        <v>417</v>
      </c>
      <c r="R69" s="190">
        <v>234</v>
      </c>
      <c r="S69" s="190">
        <v>234</v>
      </c>
      <c r="T69" s="190">
        <v>235</v>
      </c>
      <c r="U69" s="201">
        <f>MAX(J70:L70)/F69*100</f>
        <v>9.7777777777777786</v>
      </c>
    </row>
    <row r="70" spans="1:21" x14ac:dyDescent="0.25">
      <c r="A70" s="190"/>
      <c r="B70" s="191"/>
      <c r="C70" s="189"/>
      <c r="D70" s="191"/>
      <c r="E70" s="189"/>
      <c r="F70" s="189"/>
      <c r="G70" s="204"/>
      <c r="H70" s="129"/>
      <c r="I70" s="156" t="s">
        <v>28</v>
      </c>
      <c r="J70" s="157">
        <f>SUM(J69:J69)</f>
        <v>41</v>
      </c>
      <c r="K70" s="157">
        <f>SUM(K69:K69)</f>
        <v>41</v>
      </c>
      <c r="L70" s="157">
        <f>SUM(L69:L69)</f>
        <v>44</v>
      </c>
      <c r="M70" s="157">
        <f>SUM(M69:M69)</f>
        <v>10</v>
      </c>
      <c r="N70" s="205"/>
      <c r="O70" s="190"/>
      <c r="P70" s="190"/>
      <c r="Q70" s="190"/>
      <c r="R70" s="190"/>
      <c r="S70" s="190"/>
      <c r="T70" s="190"/>
      <c r="U70" s="203"/>
    </row>
    <row r="71" spans="1:21" x14ac:dyDescent="0.25">
      <c r="A71" s="189" t="s">
        <v>142</v>
      </c>
      <c r="B71" s="206" t="s">
        <v>143</v>
      </c>
      <c r="C71" s="189" t="s">
        <v>202</v>
      </c>
      <c r="D71" s="206" t="s">
        <v>1</v>
      </c>
      <c r="E71" s="189">
        <v>250</v>
      </c>
      <c r="F71" s="189">
        <v>351</v>
      </c>
      <c r="G71" s="204">
        <v>44713</v>
      </c>
      <c r="H71" s="129">
        <v>1</v>
      </c>
      <c r="I71" s="129" t="s">
        <v>203</v>
      </c>
      <c r="J71" s="130">
        <v>0</v>
      </c>
      <c r="K71" s="130">
        <v>0</v>
      </c>
      <c r="L71" s="130">
        <v>0</v>
      </c>
      <c r="M71" s="130">
        <v>0</v>
      </c>
      <c r="N71" s="205">
        <f>(L74+K74+J74)/3</f>
        <v>15.666666666666666</v>
      </c>
      <c r="O71" s="190">
        <v>412</v>
      </c>
      <c r="P71" s="190">
        <v>410</v>
      </c>
      <c r="Q71" s="190">
        <v>412</v>
      </c>
      <c r="R71" s="190">
        <v>236</v>
      </c>
      <c r="S71" s="190">
        <v>235</v>
      </c>
      <c r="T71" s="190">
        <v>235</v>
      </c>
      <c r="U71" s="201">
        <f>MAX(J74:L74)/F71*100</f>
        <v>5.4131054131054128</v>
      </c>
    </row>
    <row r="72" spans="1:21" x14ac:dyDescent="0.25">
      <c r="A72" s="189"/>
      <c r="B72" s="207"/>
      <c r="C72" s="189"/>
      <c r="D72" s="207"/>
      <c r="E72" s="189"/>
      <c r="F72" s="189"/>
      <c r="G72" s="204"/>
      <c r="H72" s="129">
        <v>2</v>
      </c>
      <c r="I72" s="129" t="s">
        <v>204</v>
      </c>
      <c r="J72" s="130">
        <v>18</v>
      </c>
      <c r="K72" s="130">
        <v>19</v>
      </c>
      <c r="L72" s="130">
        <v>10</v>
      </c>
      <c r="M72" s="130">
        <v>6</v>
      </c>
      <c r="N72" s="205"/>
      <c r="O72" s="190"/>
      <c r="P72" s="190"/>
      <c r="Q72" s="190"/>
      <c r="R72" s="190"/>
      <c r="S72" s="190"/>
      <c r="T72" s="190"/>
      <c r="U72" s="202"/>
    </row>
    <row r="73" spans="1:21" x14ac:dyDescent="0.25">
      <c r="A73" s="189"/>
      <c r="B73" s="207"/>
      <c r="C73" s="189"/>
      <c r="D73" s="207"/>
      <c r="E73" s="189"/>
      <c r="F73" s="189"/>
      <c r="G73" s="204"/>
      <c r="H73" s="129">
        <v>3</v>
      </c>
      <c r="I73" s="129" t="s">
        <v>8</v>
      </c>
      <c r="J73" s="130">
        <v>0</v>
      </c>
      <c r="K73" s="130">
        <v>0</v>
      </c>
      <c r="L73" s="130">
        <v>1</v>
      </c>
      <c r="M73" s="130">
        <v>0</v>
      </c>
      <c r="N73" s="205"/>
      <c r="O73" s="190"/>
      <c r="P73" s="190"/>
      <c r="Q73" s="190"/>
      <c r="R73" s="190"/>
      <c r="S73" s="190"/>
      <c r="T73" s="190"/>
      <c r="U73" s="202"/>
    </row>
    <row r="74" spans="1:21" x14ac:dyDescent="0.25">
      <c r="A74" s="190"/>
      <c r="B74" s="191"/>
      <c r="C74" s="189"/>
      <c r="D74" s="191"/>
      <c r="E74" s="189"/>
      <c r="F74" s="189"/>
      <c r="G74" s="204"/>
      <c r="H74" s="129"/>
      <c r="I74" s="156" t="s">
        <v>28</v>
      </c>
      <c r="J74" s="157">
        <f>SUM(J71:J72)</f>
        <v>18</v>
      </c>
      <c r="K74" s="157">
        <f>SUM(K71:K72)</f>
        <v>19</v>
      </c>
      <c r="L74" s="157">
        <f>SUM(L71:L72)</f>
        <v>10</v>
      </c>
      <c r="M74" s="157">
        <f>SUM(M71:M72)</f>
        <v>6</v>
      </c>
      <c r="N74" s="205"/>
      <c r="O74" s="190"/>
      <c r="P74" s="190"/>
      <c r="Q74" s="190"/>
      <c r="R74" s="190"/>
      <c r="S74" s="190"/>
      <c r="T74" s="190"/>
      <c r="U74" s="203"/>
    </row>
    <row r="75" spans="1:21" x14ac:dyDescent="0.25">
      <c r="A75" s="189" t="s">
        <v>142</v>
      </c>
      <c r="B75" s="206" t="s">
        <v>143</v>
      </c>
      <c r="C75" s="189" t="s">
        <v>205</v>
      </c>
      <c r="D75" s="206" t="s">
        <v>1</v>
      </c>
      <c r="E75" s="189">
        <v>320</v>
      </c>
      <c r="F75" s="189">
        <v>450</v>
      </c>
      <c r="G75" s="204">
        <v>44713</v>
      </c>
      <c r="H75" s="129">
        <v>1</v>
      </c>
      <c r="I75" s="129" t="s">
        <v>204</v>
      </c>
      <c r="J75" s="130">
        <v>26</v>
      </c>
      <c r="K75" s="130">
        <v>20</v>
      </c>
      <c r="L75" s="130">
        <v>25</v>
      </c>
      <c r="M75" s="130">
        <v>10</v>
      </c>
      <c r="N75" s="205">
        <f>(L80+K80+J80)/3</f>
        <v>67.333333333333329</v>
      </c>
      <c r="O75" s="190">
        <v>407</v>
      </c>
      <c r="P75" s="190">
        <v>410</v>
      </c>
      <c r="Q75" s="190">
        <v>405</v>
      </c>
      <c r="R75" s="190">
        <v>230</v>
      </c>
      <c r="S75" s="190">
        <v>232</v>
      </c>
      <c r="T75" s="190">
        <v>233</v>
      </c>
      <c r="U75" s="201">
        <f>MAX(J80:L80)/F75*100</f>
        <v>17.333333333333336</v>
      </c>
    </row>
    <row r="76" spans="1:21" x14ac:dyDescent="0.25">
      <c r="A76" s="189"/>
      <c r="B76" s="207"/>
      <c r="C76" s="189"/>
      <c r="D76" s="207"/>
      <c r="E76" s="189"/>
      <c r="F76" s="189"/>
      <c r="G76" s="204"/>
      <c r="H76" s="129"/>
      <c r="I76" s="129" t="s">
        <v>206</v>
      </c>
      <c r="J76" s="130">
        <v>21</v>
      </c>
      <c r="K76" s="130">
        <v>24</v>
      </c>
      <c r="L76" s="130">
        <v>8</v>
      </c>
      <c r="M76" s="130">
        <v>5</v>
      </c>
      <c r="N76" s="205"/>
      <c r="O76" s="190"/>
      <c r="P76" s="190"/>
      <c r="Q76" s="190"/>
      <c r="R76" s="190"/>
      <c r="S76" s="190"/>
      <c r="T76" s="190"/>
      <c r="U76" s="202"/>
    </row>
    <row r="77" spans="1:21" x14ac:dyDescent="0.25">
      <c r="A77" s="189"/>
      <c r="B77" s="207"/>
      <c r="C77" s="189"/>
      <c r="D77" s="207"/>
      <c r="E77" s="189"/>
      <c r="F77" s="189"/>
      <c r="G77" s="204"/>
      <c r="H77" s="129"/>
      <c r="I77" s="129" t="s">
        <v>207</v>
      </c>
      <c r="J77" s="130">
        <v>15</v>
      </c>
      <c r="K77" s="130">
        <v>25</v>
      </c>
      <c r="L77" s="130">
        <v>11</v>
      </c>
      <c r="M77" s="130">
        <v>7</v>
      </c>
      <c r="N77" s="205"/>
      <c r="O77" s="190"/>
      <c r="P77" s="190"/>
      <c r="Q77" s="190"/>
      <c r="R77" s="190"/>
      <c r="S77" s="190"/>
      <c r="T77" s="190"/>
      <c r="U77" s="202"/>
    </row>
    <row r="78" spans="1:21" x14ac:dyDescent="0.25">
      <c r="A78" s="189"/>
      <c r="B78" s="207"/>
      <c r="C78" s="189"/>
      <c r="D78" s="207"/>
      <c r="E78" s="189"/>
      <c r="F78" s="189"/>
      <c r="G78" s="204"/>
      <c r="H78" s="129">
        <v>2</v>
      </c>
      <c r="I78" s="129" t="s">
        <v>208</v>
      </c>
      <c r="J78" s="130">
        <v>4</v>
      </c>
      <c r="K78" s="130">
        <v>9</v>
      </c>
      <c r="L78" s="130">
        <v>9</v>
      </c>
      <c r="M78" s="130">
        <v>8</v>
      </c>
      <c r="N78" s="205"/>
      <c r="O78" s="190"/>
      <c r="P78" s="190"/>
      <c r="Q78" s="190"/>
      <c r="R78" s="190"/>
      <c r="S78" s="190"/>
      <c r="T78" s="190"/>
      <c r="U78" s="202"/>
    </row>
    <row r="79" spans="1:21" x14ac:dyDescent="0.25">
      <c r="A79" s="189"/>
      <c r="B79" s="207"/>
      <c r="C79" s="189"/>
      <c r="D79" s="207"/>
      <c r="E79" s="189"/>
      <c r="F79" s="189"/>
      <c r="G79" s="204"/>
      <c r="H79" s="129">
        <v>3</v>
      </c>
      <c r="I79" s="129" t="s">
        <v>209</v>
      </c>
      <c r="J79" s="130">
        <v>3</v>
      </c>
      <c r="K79" s="130">
        <v>0</v>
      </c>
      <c r="L79" s="130">
        <v>2</v>
      </c>
      <c r="M79" s="130">
        <v>1</v>
      </c>
      <c r="N79" s="205"/>
      <c r="O79" s="190"/>
      <c r="P79" s="190"/>
      <c r="Q79" s="190"/>
      <c r="R79" s="190"/>
      <c r="S79" s="190"/>
      <c r="T79" s="190"/>
      <c r="U79" s="202"/>
    </row>
    <row r="80" spans="1:21" x14ac:dyDescent="0.25">
      <c r="A80" s="190"/>
      <c r="B80" s="191"/>
      <c r="C80" s="189"/>
      <c r="D80" s="191"/>
      <c r="E80" s="189"/>
      <c r="F80" s="189"/>
      <c r="G80" s="204"/>
      <c r="H80" s="129"/>
      <c r="I80" s="156" t="s">
        <v>28</v>
      </c>
      <c r="J80" s="157">
        <f>SUM(J75:J79)</f>
        <v>69</v>
      </c>
      <c r="K80" s="157">
        <f>SUM(K75:K79)</f>
        <v>78</v>
      </c>
      <c r="L80" s="157">
        <f>SUM(L75:L79)</f>
        <v>55</v>
      </c>
      <c r="M80" s="157">
        <f>SUM(M75:M79)</f>
        <v>31</v>
      </c>
      <c r="N80" s="205"/>
      <c r="O80" s="190"/>
      <c r="P80" s="190"/>
      <c r="Q80" s="190"/>
      <c r="R80" s="190"/>
      <c r="S80" s="190"/>
      <c r="T80" s="190"/>
      <c r="U80" s="203"/>
    </row>
    <row r="81" spans="1:21" ht="18.75" x14ac:dyDescent="0.25">
      <c r="A81" s="171" t="s">
        <v>210</v>
      </c>
      <c r="B81" s="172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</row>
    <row r="82" spans="1:21" x14ac:dyDescent="0.25">
      <c r="A82" s="189" t="s">
        <v>142</v>
      </c>
      <c r="B82" s="206" t="s">
        <v>143</v>
      </c>
      <c r="C82" s="189" t="s">
        <v>211</v>
      </c>
      <c r="D82" s="206" t="s">
        <v>1</v>
      </c>
      <c r="E82" s="189">
        <v>250</v>
      </c>
      <c r="F82" s="189">
        <v>351</v>
      </c>
      <c r="G82" s="204">
        <v>44713</v>
      </c>
      <c r="H82" s="129">
        <v>1</v>
      </c>
      <c r="I82" s="133" t="s">
        <v>212</v>
      </c>
      <c r="J82" s="130">
        <v>2</v>
      </c>
      <c r="K82" s="130">
        <v>6</v>
      </c>
      <c r="L82" s="130">
        <v>2</v>
      </c>
      <c r="M82" s="130">
        <v>1</v>
      </c>
      <c r="N82" s="205">
        <f>(L86+K86+J86)/3</f>
        <v>16.333333333333332</v>
      </c>
      <c r="O82" s="190">
        <v>389</v>
      </c>
      <c r="P82" s="190">
        <v>390</v>
      </c>
      <c r="Q82" s="190">
        <v>389</v>
      </c>
      <c r="R82" s="190">
        <v>223</v>
      </c>
      <c r="S82" s="190">
        <v>221</v>
      </c>
      <c r="T82" s="190">
        <v>221</v>
      </c>
      <c r="U82" s="201">
        <f>MAX(J86:L86)/F82*100</f>
        <v>6.5527065527065522</v>
      </c>
    </row>
    <row r="83" spans="1:21" x14ac:dyDescent="0.25">
      <c r="A83" s="189"/>
      <c r="B83" s="207"/>
      <c r="C83" s="189"/>
      <c r="D83" s="207"/>
      <c r="E83" s="189"/>
      <c r="F83" s="189"/>
      <c r="G83" s="204"/>
      <c r="H83" s="129">
        <v>2</v>
      </c>
      <c r="I83" s="133" t="s">
        <v>43</v>
      </c>
      <c r="J83" s="130">
        <v>5</v>
      </c>
      <c r="K83" s="130">
        <v>7</v>
      </c>
      <c r="L83" s="130">
        <v>5</v>
      </c>
      <c r="M83" s="130">
        <v>3</v>
      </c>
      <c r="N83" s="205"/>
      <c r="O83" s="190"/>
      <c r="P83" s="190"/>
      <c r="Q83" s="190"/>
      <c r="R83" s="190"/>
      <c r="S83" s="190"/>
      <c r="T83" s="190"/>
      <c r="U83" s="202"/>
    </row>
    <row r="84" spans="1:21" x14ac:dyDescent="0.25">
      <c r="A84" s="189"/>
      <c r="B84" s="207"/>
      <c r="C84" s="189"/>
      <c r="D84" s="207"/>
      <c r="E84" s="189"/>
      <c r="F84" s="189"/>
      <c r="G84" s="204"/>
      <c r="H84" s="129">
        <v>3</v>
      </c>
      <c r="I84" s="133" t="s">
        <v>213</v>
      </c>
      <c r="J84" s="130">
        <v>1</v>
      </c>
      <c r="K84" s="130">
        <v>1</v>
      </c>
      <c r="L84" s="130">
        <v>5</v>
      </c>
      <c r="M84" s="130">
        <v>2</v>
      </c>
      <c r="N84" s="205"/>
      <c r="O84" s="190"/>
      <c r="P84" s="190"/>
      <c r="Q84" s="190"/>
      <c r="R84" s="190"/>
      <c r="S84" s="190"/>
      <c r="T84" s="190"/>
      <c r="U84" s="202"/>
    </row>
    <row r="85" spans="1:21" x14ac:dyDescent="0.25">
      <c r="A85" s="189"/>
      <c r="B85" s="207"/>
      <c r="C85" s="189"/>
      <c r="D85" s="207"/>
      <c r="E85" s="189"/>
      <c r="F85" s="189"/>
      <c r="G85" s="204"/>
      <c r="H85" s="129">
        <v>4</v>
      </c>
      <c r="I85" s="129" t="s">
        <v>214</v>
      </c>
      <c r="J85" s="130">
        <v>0</v>
      </c>
      <c r="K85" s="130">
        <v>9</v>
      </c>
      <c r="L85" s="130">
        <v>6</v>
      </c>
      <c r="M85" s="130">
        <v>4</v>
      </c>
      <c r="N85" s="205"/>
      <c r="O85" s="190"/>
      <c r="P85" s="190"/>
      <c r="Q85" s="190"/>
      <c r="R85" s="190"/>
      <c r="S85" s="190"/>
      <c r="T85" s="190"/>
      <c r="U85" s="202"/>
    </row>
    <row r="86" spans="1:21" x14ac:dyDescent="0.25">
      <c r="A86" s="190"/>
      <c r="B86" s="191"/>
      <c r="C86" s="189"/>
      <c r="D86" s="191"/>
      <c r="E86" s="189"/>
      <c r="F86" s="189"/>
      <c r="G86" s="204"/>
      <c r="H86" s="129"/>
      <c r="I86" s="156" t="s">
        <v>28</v>
      </c>
      <c r="J86" s="157">
        <f>SUM(J82:J85)</f>
        <v>8</v>
      </c>
      <c r="K86" s="157">
        <f>SUM(K82:K85)</f>
        <v>23</v>
      </c>
      <c r="L86" s="157">
        <f>SUM(L82:L85)</f>
        <v>18</v>
      </c>
      <c r="M86" s="157">
        <f>SUM(M82:M85)</f>
        <v>10</v>
      </c>
      <c r="N86" s="205"/>
      <c r="O86" s="190"/>
      <c r="P86" s="190"/>
      <c r="Q86" s="190"/>
      <c r="R86" s="190"/>
      <c r="S86" s="190"/>
      <c r="T86" s="190"/>
      <c r="U86" s="203"/>
    </row>
    <row r="87" spans="1:21" ht="18.75" x14ac:dyDescent="0.25">
      <c r="A87" s="171" t="s">
        <v>215</v>
      </c>
      <c r="B87" s="172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</row>
    <row r="88" spans="1:21" x14ac:dyDescent="0.25">
      <c r="A88" s="189" t="s">
        <v>142</v>
      </c>
      <c r="B88" s="206" t="s">
        <v>143</v>
      </c>
      <c r="C88" s="189" t="s">
        <v>216</v>
      </c>
      <c r="D88" s="206" t="s">
        <v>217</v>
      </c>
      <c r="E88" s="206">
        <v>250</v>
      </c>
      <c r="F88" s="189">
        <v>351</v>
      </c>
      <c r="G88" s="204">
        <v>44713</v>
      </c>
      <c r="H88" s="129">
        <v>1</v>
      </c>
      <c r="I88" s="129" t="s">
        <v>218</v>
      </c>
      <c r="J88" s="130">
        <v>0</v>
      </c>
      <c r="K88" s="130">
        <v>0</v>
      </c>
      <c r="L88" s="130">
        <v>0</v>
      </c>
      <c r="M88" s="130">
        <v>0</v>
      </c>
      <c r="N88" s="205">
        <f>(L93+K93+J93)/3</f>
        <v>43.666666666666664</v>
      </c>
      <c r="O88" s="190">
        <v>404</v>
      </c>
      <c r="P88" s="190">
        <v>393</v>
      </c>
      <c r="Q88" s="190">
        <v>395</v>
      </c>
      <c r="R88" s="190">
        <v>220</v>
      </c>
      <c r="S88" s="190">
        <v>218</v>
      </c>
      <c r="T88" s="190">
        <v>215</v>
      </c>
      <c r="U88" s="201">
        <f>MAX(J93:L93)/F88*100</f>
        <v>14.245014245014245</v>
      </c>
    </row>
    <row r="89" spans="1:21" x14ac:dyDescent="0.25">
      <c r="A89" s="189"/>
      <c r="B89" s="207"/>
      <c r="C89" s="189"/>
      <c r="D89" s="207"/>
      <c r="E89" s="207"/>
      <c r="F89" s="189"/>
      <c r="G89" s="204"/>
      <c r="H89" s="129">
        <v>2</v>
      </c>
      <c r="I89" s="129" t="s">
        <v>219</v>
      </c>
      <c r="J89" s="130">
        <v>35</v>
      </c>
      <c r="K89" s="130">
        <v>36</v>
      </c>
      <c r="L89" s="130">
        <v>42</v>
      </c>
      <c r="M89" s="130">
        <v>12</v>
      </c>
      <c r="N89" s="205"/>
      <c r="O89" s="190"/>
      <c r="P89" s="190"/>
      <c r="Q89" s="190"/>
      <c r="R89" s="190"/>
      <c r="S89" s="190"/>
      <c r="T89" s="190"/>
      <c r="U89" s="202"/>
    </row>
    <row r="90" spans="1:21" x14ac:dyDescent="0.25">
      <c r="A90" s="189"/>
      <c r="B90" s="207"/>
      <c r="C90" s="189"/>
      <c r="D90" s="207"/>
      <c r="E90" s="207"/>
      <c r="F90" s="189"/>
      <c r="G90" s="204"/>
      <c r="H90" s="129">
        <v>3</v>
      </c>
      <c r="I90" s="129" t="s">
        <v>220</v>
      </c>
      <c r="J90" s="130">
        <v>5</v>
      </c>
      <c r="K90" s="130">
        <v>5</v>
      </c>
      <c r="L90" s="130">
        <v>8</v>
      </c>
      <c r="M90" s="130">
        <v>2</v>
      </c>
      <c r="N90" s="205"/>
      <c r="O90" s="190"/>
      <c r="P90" s="190"/>
      <c r="Q90" s="190"/>
      <c r="R90" s="190"/>
      <c r="S90" s="190"/>
      <c r="T90" s="190"/>
      <c r="U90" s="202"/>
    </row>
    <row r="91" spans="1:21" x14ac:dyDescent="0.25">
      <c r="A91" s="189"/>
      <c r="B91" s="207"/>
      <c r="C91" s="189"/>
      <c r="D91" s="207"/>
      <c r="E91" s="207"/>
      <c r="F91" s="189"/>
      <c r="G91" s="204"/>
      <c r="H91" s="129"/>
      <c r="I91" s="129"/>
      <c r="J91" s="130"/>
      <c r="K91" s="130"/>
      <c r="L91" s="130"/>
      <c r="M91" s="130"/>
      <c r="N91" s="205"/>
      <c r="O91" s="190"/>
      <c r="P91" s="190"/>
      <c r="Q91" s="190"/>
      <c r="R91" s="190"/>
      <c r="S91" s="190"/>
      <c r="T91" s="190"/>
      <c r="U91" s="202"/>
    </row>
    <row r="92" spans="1:21" x14ac:dyDescent="0.25">
      <c r="A92" s="189"/>
      <c r="B92" s="207"/>
      <c r="C92" s="189"/>
      <c r="D92" s="207"/>
      <c r="E92" s="207"/>
      <c r="F92" s="189"/>
      <c r="G92" s="204"/>
      <c r="H92" s="129"/>
      <c r="I92" s="129"/>
      <c r="J92" s="130"/>
      <c r="K92" s="130"/>
      <c r="L92" s="130"/>
      <c r="M92" s="130"/>
      <c r="N92" s="205"/>
      <c r="O92" s="190"/>
      <c r="P92" s="190"/>
      <c r="Q92" s="190"/>
      <c r="R92" s="190"/>
      <c r="S92" s="190"/>
      <c r="T92" s="190"/>
      <c r="U92" s="202"/>
    </row>
    <row r="93" spans="1:21" x14ac:dyDescent="0.25">
      <c r="A93" s="190"/>
      <c r="B93" s="191"/>
      <c r="C93" s="189"/>
      <c r="D93" s="191"/>
      <c r="E93" s="191"/>
      <c r="F93" s="189"/>
      <c r="G93" s="204"/>
      <c r="H93" s="129"/>
      <c r="I93" s="156" t="s">
        <v>28</v>
      </c>
      <c r="J93" s="157">
        <f>SUM(J88:J92)</f>
        <v>40</v>
      </c>
      <c r="K93" s="157">
        <f>SUM(K88:K92)</f>
        <v>41</v>
      </c>
      <c r="L93" s="157">
        <f>SUM(L88:L92)</f>
        <v>50</v>
      </c>
      <c r="M93" s="157">
        <f>SUM(M88:M92)</f>
        <v>14</v>
      </c>
      <c r="N93" s="205"/>
      <c r="O93" s="190"/>
      <c r="P93" s="190"/>
      <c r="Q93" s="190"/>
      <c r="R93" s="190"/>
      <c r="S93" s="190"/>
      <c r="T93" s="190"/>
      <c r="U93" s="203"/>
    </row>
    <row r="94" spans="1:21" x14ac:dyDescent="0.25">
      <c r="A94" s="189" t="s">
        <v>142</v>
      </c>
      <c r="B94" s="206" t="s">
        <v>143</v>
      </c>
      <c r="C94" s="189" t="s">
        <v>216</v>
      </c>
      <c r="D94" s="206" t="s">
        <v>6</v>
      </c>
      <c r="E94" s="206">
        <v>250</v>
      </c>
      <c r="F94" s="189">
        <v>351</v>
      </c>
      <c r="G94" s="204">
        <v>44713</v>
      </c>
      <c r="H94" s="129">
        <v>1</v>
      </c>
      <c r="I94" s="129" t="s">
        <v>218</v>
      </c>
      <c r="J94" s="130">
        <v>0</v>
      </c>
      <c r="K94" s="130">
        <v>0</v>
      </c>
      <c r="L94" s="130">
        <v>0</v>
      </c>
      <c r="M94" s="130">
        <v>0</v>
      </c>
      <c r="N94" s="205">
        <f>(L97+K97+J97)/3</f>
        <v>0</v>
      </c>
      <c r="O94" s="190">
        <v>0</v>
      </c>
      <c r="P94" s="190">
        <v>0</v>
      </c>
      <c r="Q94" s="190">
        <v>0</v>
      </c>
      <c r="R94" s="190">
        <v>0</v>
      </c>
      <c r="S94" s="190">
        <v>0</v>
      </c>
      <c r="T94" s="190">
        <v>0</v>
      </c>
      <c r="U94" s="201">
        <f>MAX(J97:L97)/F94*100</f>
        <v>0</v>
      </c>
    </row>
    <row r="95" spans="1:21" x14ac:dyDescent="0.25">
      <c r="A95" s="189"/>
      <c r="B95" s="207"/>
      <c r="C95" s="189"/>
      <c r="D95" s="207"/>
      <c r="E95" s="207"/>
      <c r="F95" s="189"/>
      <c r="G95" s="204"/>
      <c r="H95" s="129">
        <v>2</v>
      </c>
      <c r="I95" s="129" t="s">
        <v>219</v>
      </c>
      <c r="J95" s="130">
        <v>0</v>
      </c>
      <c r="K95" s="130">
        <v>0</v>
      </c>
      <c r="L95" s="130">
        <v>0</v>
      </c>
      <c r="M95" s="130">
        <v>0</v>
      </c>
      <c r="N95" s="205"/>
      <c r="O95" s="190"/>
      <c r="P95" s="190"/>
      <c r="Q95" s="190"/>
      <c r="R95" s="190"/>
      <c r="S95" s="190"/>
      <c r="T95" s="190"/>
      <c r="U95" s="202"/>
    </row>
    <row r="96" spans="1:21" x14ac:dyDescent="0.25">
      <c r="A96" s="189"/>
      <c r="B96" s="207"/>
      <c r="C96" s="189"/>
      <c r="D96" s="207"/>
      <c r="E96" s="207"/>
      <c r="F96" s="189"/>
      <c r="G96" s="204"/>
      <c r="H96" s="129">
        <v>3</v>
      </c>
      <c r="I96" s="129" t="s">
        <v>220</v>
      </c>
      <c r="J96" s="130">
        <v>0</v>
      </c>
      <c r="K96" s="130">
        <v>0</v>
      </c>
      <c r="L96" s="130">
        <v>0</v>
      </c>
      <c r="M96" s="130">
        <v>0</v>
      </c>
      <c r="N96" s="205"/>
      <c r="O96" s="190"/>
      <c r="P96" s="190"/>
      <c r="Q96" s="190"/>
      <c r="R96" s="190"/>
      <c r="S96" s="190"/>
      <c r="T96" s="190"/>
      <c r="U96" s="202"/>
    </row>
    <row r="97" spans="1:21" x14ac:dyDescent="0.25">
      <c r="A97" s="190"/>
      <c r="B97" s="191"/>
      <c r="C97" s="189"/>
      <c r="D97" s="191"/>
      <c r="E97" s="191"/>
      <c r="F97" s="189"/>
      <c r="G97" s="204"/>
      <c r="H97" s="129"/>
      <c r="I97" s="156" t="s">
        <v>28</v>
      </c>
      <c r="J97" s="157">
        <f>SUM(J94:J96)</f>
        <v>0</v>
      </c>
      <c r="K97" s="157">
        <f>SUM(K94:K96)</f>
        <v>0</v>
      </c>
      <c r="L97" s="157">
        <f>SUM(L94:L96)</f>
        <v>0</v>
      </c>
      <c r="M97" s="157">
        <f>SUM(M94:M96)</f>
        <v>0</v>
      </c>
      <c r="N97" s="205"/>
      <c r="O97" s="190"/>
      <c r="P97" s="190"/>
      <c r="Q97" s="190"/>
      <c r="R97" s="190"/>
      <c r="S97" s="190"/>
      <c r="T97" s="190"/>
      <c r="U97" s="203"/>
    </row>
    <row r="98" spans="1:21" ht="18.75" x14ac:dyDescent="0.25">
      <c r="A98" s="171" t="s">
        <v>221</v>
      </c>
      <c r="B98" s="172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72"/>
      <c r="R98" s="172"/>
      <c r="S98" s="172"/>
      <c r="T98" s="172"/>
      <c r="U98" s="172"/>
    </row>
    <row r="99" spans="1:21" x14ac:dyDescent="0.25">
      <c r="A99" s="189" t="s">
        <v>142</v>
      </c>
      <c r="B99" s="206" t="s">
        <v>143</v>
      </c>
      <c r="C99" s="189" t="s">
        <v>222</v>
      </c>
      <c r="D99" s="206" t="s">
        <v>1</v>
      </c>
      <c r="E99" s="189">
        <v>250</v>
      </c>
      <c r="F99" s="189">
        <v>351</v>
      </c>
      <c r="G99" s="204">
        <v>44713</v>
      </c>
      <c r="H99" s="129">
        <v>1</v>
      </c>
      <c r="I99" s="129" t="s">
        <v>208</v>
      </c>
      <c r="J99" s="130">
        <v>10</v>
      </c>
      <c r="K99" s="130">
        <v>16</v>
      </c>
      <c r="L99" s="130">
        <v>10</v>
      </c>
      <c r="M99" s="130">
        <v>18</v>
      </c>
      <c r="N99" s="205">
        <f>(L106+K106+J106)/3</f>
        <v>100</v>
      </c>
      <c r="O99" s="190">
        <v>391</v>
      </c>
      <c r="P99" s="190">
        <v>395</v>
      </c>
      <c r="Q99" s="190">
        <v>393</v>
      </c>
      <c r="R99" s="190">
        <v>223</v>
      </c>
      <c r="S99" s="190">
        <v>225</v>
      </c>
      <c r="T99" s="190">
        <v>225</v>
      </c>
      <c r="U99" s="201">
        <f>MAX(J106:L106)/F99*100</f>
        <v>30.1994301994302</v>
      </c>
    </row>
    <row r="100" spans="1:21" x14ac:dyDescent="0.25">
      <c r="A100" s="189"/>
      <c r="B100" s="207"/>
      <c r="C100" s="189"/>
      <c r="D100" s="207"/>
      <c r="E100" s="189"/>
      <c r="F100" s="189"/>
      <c r="G100" s="204"/>
      <c r="H100" s="129">
        <v>2</v>
      </c>
      <c r="I100" s="129" t="s">
        <v>223</v>
      </c>
      <c r="J100" s="130">
        <v>0</v>
      </c>
      <c r="K100" s="130">
        <v>0</v>
      </c>
      <c r="L100" s="130">
        <v>0</v>
      </c>
      <c r="M100" s="130">
        <v>0</v>
      </c>
      <c r="N100" s="205"/>
      <c r="O100" s="190"/>
      <c r="P100" s="190"/>
      <c r="Q100" s="190"/>
      <c r="R100" s="190"/>
      <c r="S100" s="190"/>
      <c r="T100" s="190"/>
      <c r="U100" s="202"/>
    </row>
    <row r="101" spans="1:21" x14ac:dyDescent="0.25">
      <c r="A101" s="189"/>
      <c r="B101" s="207"/>
      <c r="C101" s="189"/>
      <c r="D101" s="207"/>
      <c r="E101" s="189"/>
      <c r="F101" s="189"/>
      <c r="G101" s="204"/>
      <c r="H101" s="129">
        <v>3</v>
      </c>
      <c r="I101" s="129" t="s">
        <v>220</v>
      </c>
      <c r="J101" s="130">
        <v>9</v>
      </c>
      <c r="K101" s="130">
        <v>10</v>
      </c>
      <c r="L101" s="130">
        <v>9</v>
      </c>
      <c r="M101" s="130">
        <v>0</v>
      </c>
      <c r="N101" s="205"/>
      <c r="O101" s="190"/>
      <c r="P101" s="190"/>
      <c r="Q101" s="190"/>
      <c r="R101" s="190"/>
      <c r="S101" s="190"/>
      <c r="T101" s="190"/>
      <c r="U101" s="202"/>
    </row>
    <row r="102" spans="1:21" x14ac:dyDescent="0.25">
      <c r="A102" s="189"/>
      <c r="B102" s="207"/>
      <c r="C102" s="189"/>
      <c r="D102" s="207"/>
      <c r="E102" s="189"/>
      <c r="F102" s="189"/>
      <c r="G102" s="204"/>
      <c r="H102" s="129">
        <v>4</v>
      </c>
      <c r="I102" s="129" t="s">
        <v>224</v>
      </c>
      <c r="J102" s="130">
        <v>48</v>
      </c>
      <c r="K102" s="130">
        <v>45</v>
      </c>
      <c r="L102" s="130">
        <v>57</v>
      </c>
      <c r="M102" s="130">
        <v>9</v>
      </c>
      <c r="N102" s="205"/>
      <c r="O102" s="190"/>
      <c r="P102" s="190"/>
      <c r="Q102" s="190"/>
      <c r="R102" s="190"/>
      <c r="S102" s="190"/>
      <c r="T102" s="190"/>
      <c r="U102" s="202"/>
    </row>
    <row r="103" spans="1:21" x14ac:dyDescent="0.25">
      <c r="A103" s="189"/>
      <c r="B103" s="207"/>
      <c r="C103" s="189"/>
      <c r="D103" s="207"/>
      <c r="E103" s="189"/>
      <c r="F103" s="189"/>
      <c r="G103" s="204"/>
      <c r="H103" s="129">
        <v>5</v>
      </c>
      <c r="I103" s="129" t="s">
        <v>225</v>
      </c>
      <c r="J103" s="130">
        <v>12</v>
      </c>
      <c r="K103" s="130">
        <v>0</v>
      </c>
      <c r="L103" s="130">
        <v>5</v>
      </c>
      <c r="M103" s="130">
        <v>11</v>
      </c>
      <c r="N103" s="205"/>
      <c r="O103" s="190"/>
      <c r="P103" s="190"/>
      <c r="Q103" s="190"/>
      <c r="R103" s="190"/>
      <c r="S103" s="190"/>
      <c r="T103" s="190"/>
      <c r="U103" s="202"/>
    </row>
    <row r="104" spans="1:21" x14ac:dyDescent="0.25">
      <c r="A104" s="189"/>
      <c r="B104" s="207"/>
      <c r="C104" s="189"/>
      <c r="D104" s="207"/>
      <c r="E104" s="189"/>
      <c r="F104" s="189"/>
      <c r="G104" s="204"/>
      <c r="H104" s="129">
        <v>6</v>
      </c>
      <c r="I104" s="129" t="s">
        <v>226</v>
      </c>
      <c r="J104" s="130">
        <v>17</v>
      </c>
      <c r="K104" s="130">
        <v>13</v>
      </c>
      <c r="L104" s="130">
        <v>3</v>
      </c>
      <c r="M104" s="130">
        <v>4</v>
      </c>
      <c r="N104" s="205"/>
      <c r="O104" s="190"/>
      <c r="P104" s="190"/>
      <c r="Q104" s="190"/>
      <c r="R104" s="190"/>
      <c r="S104" s="190"/>
      <c r="T104" s="190"/>
      <c r="U104" s="202"/>
    </row>
    <row r="105" spans="1:21" x14ac:dyDescent="0.25">
      <c r="A105" s="189"/>
      <c r="B105" s="207"/>
      <c r="C105" s="189"/>
      <c r="D105" s="207"/>
      <c r="E105" s="189"/>
      <c r="F105" s="189"/>
      <c r="G105" s="204"/>
      <c r="H105" s="129">
        <v>7</v>
      </c>
      <c r="I105" s="129" t="s">
        <v>227</v>
      </c>
      <c r="J105" s="130">
        <v>10</v>
      </c>
      <c r="K105" s="130">
        <v>13</v>
      </c>
      <c r="L105" s="130">
        <v>13</v>
      </c>
      <c r="M105" s="130">
        <v>6</v>
      </c>
      <c r="N105" s="205"/>
      <c r="O105" s="190"/>
      <c r="P105" s="190"/>
      <c r="Q105" s="190"/>
      <c r="R105" s="190"/>
      <c r="S105" s="190"/>
      <c r="T105" s="190"/>
      <c r="U105" s="202"/>
    </row>
    <row r="106" spans="1:21" x14ac:dyDescent="0.25">
      <c r="A106" s="190"/>
      <c r="B106" s="191"/>
      <c r="C106" s="189"/>
      <c r="D106" s="191"/>
      <c r="E106" s="189"/>
      <c r="F106" s="189"/>
      <c r="G106" s="204"/>
      <c r="H106" s="129"/>
      <c r="I106" s="156" t="s">
        <v>28</v>
      </c>
      <c r="J106" s="157">
        <f>SUM(J99:J105)</f>
        <v>106</v>
      </c>
      <c r="K106" s="157">
        <f>SUM(K99:K105)</f>
        <v>97</v>
      </c>
      <c r="L106" s="157">
        <f>SUM(L99:L105)</f>
        <v>97</v>
      </c>
      <c r="M106" s="157">
        <f>SUM(M99:M105)</f>
        <v>48</v>
      </c>
      <c r="N106" s="205"/>
      <c r="O106" s="190"/>
      <c r="P106" s="190"/>
      <c r="Q106" s="190"/>
      <c r="R106" s="190"/>
      <c r="S106" s="190"/>
      <c r="T106" s="190"/>
      <c r="U106" s="203"/>
    </row>
    <row r="107" spans="1:21" ht="18.75" x14ac:dyDescent="0.25">
      <c r="A107" s="171" t="s">
        <v>228</v>
      </c>
      <c r="B107" s="172"/>
      <c r="C107" s="172"/>
      <c r="D107" s="172"/>
      <c r="E107" s="172"/>
      <c r="F107" s="172"/>
      <c r="G107" s="172"/>
      <c r="H107" s="172"/>
      <c r="I107" s="172"/>
      <c r="J107" s="172"/>
      <c r="K107" s="172"/>
      <c r="L107" s="172"/>
      <c r="M107" s="172"/>
      <c r="N107" s="172"/>
      <c r="O107" s="172"/>
      <c r="P107" s="172"/>
      <c r="Q107" s="172"/>
      <c r="R107" s="172"/>
      <c r="S107" s="172"/>
      <c r="T107" s="172"/>
      <c r="U107" s="172"/>
    </row>
    <row r="108" spans="1:21" x14ac:dyDescent="0.25">
      <c r="A108" s="189" t="s">
        <v>142</v>
      </c>
      <c r="B108" s="206" t="s">
        <v>143</v>
      </c>
      <c r="C108" s="189" t="s">
        <v>229</v>
      </c>
      <c r="D108" s="206" t="s">
        <v>1</v>
      </c>
      <c r="E108" s="189">
        <v>400</v>
      </c>
      <c r="F108" s="189">
        <v>580</v>
      </c>
      <c r="G108" s="204">
        <v>44712</v>
      </c>
      <c r="H108" s="129">
        <v>1</v>
      </c>
      <c r="I108" s="129" t="s">
        <v>230</v>
      </c>
      <c r="J108" s="130">
        <v>0</v>
      </c>
      <c r="K108" s="130">
        <v>0</v>
      </c>
      <c r="L108" s="130">
        <v>1</v>
      </c>
      <c r="M108" s="130">
        <v>1</v>
      </c>
      <c r="N108" s="205">
        <f>(L116+K116+J116)/3</f>
        <v>80.666666666666671</v>
      </c>
      <c r="O108" s="190">
        <v>398</v>
      </c>
      <c r="P108" s="190">
        <v>390</v>
      </c>
      <c r="Q108" s="190">
        <v>409</v>
      </c>
      <c r="R108" s="190">
        <v>230</v>
      </c>
      <c r="S108" s="190">
        <v>229</v>
      </c>
      <c r="T108" s="190">
        <v>224</v>
      </c>
      <c r="U108" s="201">
        <f>MAX(J116:L116)/F108*100</f>
        <v>15.689655172413794</v>
      </c>
    </row>
    <row r="109" spans="1:21" x14ac:dyDescent="0.25">
      <c r="A109" s="189"/>
      <c r="B109" s="207"/>
      <c r="C109" s="189"/>
      <c r="D109" s="207"/>
      <c r="E109" s="189"/>
      <c r="F109" s="189"/>
      <c r="G109" s="204"/>
      <c r="H109" s="129">
        <v>2</v>
      </c>
      <c r="I109" s="129" t="s">
        <v>8</v>
      </c>
      <c r="J109" s="130">
        <v>1</v>
      </c>
      <c r="K109" s="130">
        <v>1</v>
      </c>
      <c r="L109" s="130">
        <v>2</v>
      </c>
      <c r="M109" s="130">
        <v>4</v>
      </c>
      <c r="N109" s="205"/>
      <c r="O109" s="190"/>
      <c r="P109" s="190"/>
      <c r="Q109" s="190"/>
      <c r="R109" s="190"/>
      <c r="S109" s="190"/>
      <c r="T109" s="190"/>
      <c r="U109" s="202"/>
    </row>
    <row r="110" spans="1:21" x14ac:dyDescent="0.25">
      <c r="A110" s="189"/>
      <c r="B110" s="207"/>
      <c r="C110" s="189"/>
      <c r="D110" s="207"/>
      <c r="E110" s="189"/>
      <c r="F110" s="189"/>
      <c r="G110" s="204"/>
      <c r="H110" s="129">
        <v>3</v>
      </c>
      <c r="I110" s="129" t="s">
        <v>231</v>
      </c>
      <c r="J110" s="130">
        <v>18</v>
      </c>
      <c r="K110" s="130">
        <v>19</v>
      </c>
      <c r="L110" s="130">
        <v>17</v>
      </c>
      <c r="M110" s="130">
        <v>6</v>
      </c>
      <c r="N110" s="205"/>
      <c r="O110" s="190"/>
      <c r="P110" s="190"/>
      <c r="Q110" s="190"/>
      <c r="R110" s="190"/>
      <c r="S110" s="190"/>
      <c r="T110" s="190"/>
      <c r="U110" s="202"/>
    </row>
    <row r="111" spans="1:21" x14ac:dyDescent="0.25">
      <c r="A111" s="189"/>
      <c r="B111" s="207"/>
      <c r="C111" s="189"/>
      <c r="D111" s="207"/>
      <c r="E111" s="189"/>
      <c r="F111" s="189"/>
      <c r="G111" s="204"/>
      <c r="H111" s="129">
        <v>4</v>
      </c>
      <c r="I111" s="129" t="s">
        <v>232</v>
      </c>
      <c r="J111" s="130">
        <v>10</v>
      </c>
      <c r="K111" s="130">
        <v>25</v>
      </c>
      <c r="L111" s="130">
        <v>10</v>
      </c>
      <c r="M111" s="130">
        <v>20</v>
      </c>
      <c r="N111" s="205"/>
      <c r="O111" s="190"/>
      <c r="P111" s="190"/>
      <c r="Q111" s="190"/>
      <c r="R111" s="190"/>
      <c r="S111" s="190"/>
      <c r="T111" s="190"/>
      <c r="U111" s="202"/>
    </row>
    <row r="112" spans="1:21" x14ac:dyDescent="0.25">
      <c r="A112" s="189"/>
      <c r="B112" s="207"/>
      <c r="C112" s="189"/>
      <c r="D112" s="207"/>
      <c r="E112" s="189"/>
      <c r="F112" s="189"/>
      <c r="G112" s="204"/>
      <c r="H112" s="129">
        <v>5</v>
      </c>
      <c r="I112" s="129" t="s">
        <v>233</v>
      </c>
      <c r="J112" s="130">
        <v>10</v>
      </c>
      <c r="K112" s="130">
        <v>19</v>
      </c>
      <c r="L112" s="130">
        <v>11</v>
      </c>
      <c r="M112" s="130">
        <v>0</v>
      </c>
      <c r="N112" s="205"/>
      <c r="O112" s="190"/>
      <c r="P112" s="190"/>
      <c r="Q112" s="190"/>
      <c r="R112" s="190"/>
      <c r="S112" s="190"/>
      <c r="T112" s="190"/>
      <c r="U112" s="202"/>
    </row>
    <row r="113" spans="1:21" x14ac:dyDescent="0.25">
      <c r="A113" s="189"/>
      <c r="B113" s="207"/>
      <c r="C113" s="189"/>
      <c r="D113" s="207"/>
      <c r="E113" s="189"/>
      <c r="F113" s="189"/>
      <c r="G113" s="204"/>
      <c r="H113" s="129">
        <v>6</v>
      </c>
      <c r="I113" s="129" t="s">
        <v>234</v>
      </c>
      <c r="J113" s="130">
        <v>18</v>
      </c>
      <c r="K113" s="130">
        <v>22</v>
      </c>
      <c r="L113" s="130">
        <v>33</v>
      </c>
      <c r="M113" s="130">
        <v>10</v>
      </c>
      <c r="N113" s="205"/>
      <c r="O113" s="190"/>
      <c r="P113" s="190"/>
      <c r="Q113" s="190"/>
      <c r="R113" s="190"/>
      <c r="S113" s="190"/>
      <c r="T113" s="190"/>
      <c r="U113" s="202"/>
    </row>
    <row r="114" spans="1:21" x14ac:dyDescent="0.25">
      <c r="A114" s="189"/>
      <c r="B114" s="207"/>
      <c r="C114" s="189"/>
      <c r="D114" s="207"/>
      <c r="E114" s="189"/>
      <c r="F114" s="189"/>
      <c r="G114" s="204"/>
      <c r="H114" s="129">
        <v>7</v>
      </c>
      <c r="I114" s="129" t="s">
        <v>235</v>
      </c>
      <c r="J114" s="130">
        <v>5</v>
      </c>
      <c r="K114" s="130">
        <v>5</v>
      </c>
      <c r="L114" s="130">
        <v>15</v>
      </c>
      <c r="M114" s="130">
        <v>12</v>
      </c>
      <c r="N114" s="205"/>
      <c r="O114" s="190"/>
      <c r="P114" s="190"/>
      <c r="Q114" s="190"/>
      <c r="R114" s="190"/>
      <c r="S114" s="190"/>
      <c r="T114" s="190"/>
      <c r="U114" s="202"/>
    </row>
    <row r="115" spans="1:21" x14ac:dyDescent="0.25">
      <c r="A115" s="189"/>
      <c r="B115" s="207"/>
      <c r="C115" s="189"/>
      <c r="D115" s="207"/>
      <c r="E115" s="189"/>
      <c r="F115" s="189"/>
      <c r="G115" s="204"/>
      <c r="H115" s="129"/>
      <c r="I115" s="129"/>
      <c r="J115" s="130"/>
      <c r="K115" s="130"/>
      <c r="L115" s="130"/>
      <c r="M115" s="130"/>
      <c r="N115" s="205"/>
      <c r="O115" s="190"/>
      <c r="P115" s="190"/>
      <c r="Q115" s="190"/>
      <c r="R115" s="190"/>
      <c r="S115" s="190"/>
      <c r="T115" s="190"/>
      <c r="U115" s="202"/>
    </row>
    <row r="116" spans="1:21" x14ac:dyDescent="0.25">
      <c r="A116" s="190"/>
      <c r="B116" s="191"/>
      <c r="C116" s="189"/>
      <c r="D116" s="191"/>
      <c r="E116" s="189"/>
      <c r="F116" s="189"/>
      <c r="G116" s="204"/>
      <c r="H116" s="129"/>
      <c r="I116" s="156" t="s">
        <v>28</v>
      </c>
      <c r="J116" s="157">
        <f>SUM(J108:J115)</f>
        <v>62</v>
      </c>
      <c r="K116" s="157">
        <f>SUM(K108:K115)</f>
        <v>91</v>
      </c>
      <c r="L116" s="157">
        <f>SUM(L108:L115)</f>
        <v>89</v>
      </c>
      <c r="M116" s="157">
        <f>SUM(M108:M115)</f>
        <v>53</v>
      </c>
      <c r="N116" s="205"/>
      <c r="O116" s="190"/>
      <c r="P116" s="190"/>
      <c r="Q116" s="190"/>
      <c r="R116" s="190"/>
      <c r="S116" s="190"/>
      <c r="T116" s="190"/>
      <c r="U116" s="203"/>
    </row>
    <row r="117" spans="1:21" ht="18.75" x14ac:dyDescent="0.25">
      <c r="A117" s="171" t="s">
        <v>236</v>
      </c>
      <c r="B117" s="172"/>
      <c r="C117" s="172"/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172"/>
      <c r="O117" s="172"/>
      <c r="P117" s="172"/>
      <c r="Q117" s="172"/>
      <c r="R117" s="172"/>
      <c r="S117" s="172"/>
      <c r="T117" s="172"/>
    </row>
    <row r="118" spans="1:21" x14ac:dyDescent="0.25">
      <c r="A118" s="189" t="s">
        <v>142</v>
      </c>
      <c r="B118" s="206" t="s">
        <v>143</v>
      </c>
      <c r="C118" s="189" t="s">
        <v>237</v>
      </c>
      <c r="D118" s="206" t="s">
        <v>1</v>
      </c>
      <c r="E118" s="189">
        <v>560</v>
      </c>
      <c r="F118" s="189">
        <v>620</v>
      </c>
      <c r="G118" s="204">
        <v>44712</v>
      </c>
      <c r="H118" s="129">
        <v>1</v>
      </c>
      <c r="I118" s="129" t="s">
        <v>238</v>
      </c>
      <c r="J118" s="130">
        <v>0</v>
      </c>
      <c r="K118" s="130">
        <v>0</v>
      </c>
      <c r="L118" s="130">
        <v>0</v>
      </c>
      <c r="M118" s="130">
        <v>0</v>
      </c>
      <c r="N118" s="205">
        <f>(L121+K121+J121)/3</f>
        <v>0.66666666666666663</v>
      </c>
      <c r="O118" s="190">
        <v>405</v>
      </c>
      <c r="P118" s="190">
        <v>409</v>
      </c>
      <c r="Q118" s="190">
        <v>403</v>
      </c>
      <c r="R118" s="190">
        <v>229</v>
      </c>
      <c r="S118" s="190">
        <v>230</v>
      </c>
      <c r="T118" s="190">
        <v>231</v>
      </c>
      <c r="U118" s="201">
        <f>MAX(J121:L121)/F118*100</f>
        <v>0.32258064516129031</v>
      </c>
    </row>
    <row r="119" spans="1:21" x14ac:dyDescent="0.25">
      <c r="A119" s="189"/>
      <c r="B119" s="207"/>
      <c r="C119" s="189"/>
      <c r="D119" s="207"/>
      <c r="E119" s="189"/>
      <c r="F119" s="189"/>
      <c r="G119" s="204"/>
      <c r="H119" s="129" t="s">
        <v>175</v>
      </c>
      <c r="I119" s="129" t="s">
        <v>239</v>
      </c>
      <c r="J119" s="199">
        <v>0</v>
      </c>
      <c r="K119" s="199">
        <v>0</v>
      </c>
      <c r="L119" s="199">
        <v>2</v>
      </c>
      <c r="M119" s="199">
        <v>0</v>
      </c>
      <c r="N119" s="205"/>
      <c r="O119" s="190"/>
      <c r="P119" s="190"/>
      <c r="Q119" s="190"/>
      <c r="R119" s="190"/>
      <c r="S119" s="190"/>
      <c r="T119" s="190"/>
      <c r="U119" s="202"/>
    </row>
    <row r="120" spans="1:21" x14ac:dyDescent="0.25">
      <c r="A120" s="189"/>
      <c r="B120" s="207"/>
      <c r="C120" s="189"/>
      <c r="D120" s="207"/>
      <c r="E120" s="189"/>
      <c r="F120" s="189"/>
      <c r="G120" s="204"/>
      <c r="H120" s="129"/>
      <c r="I120" s="129" t="s">
        <v>240</v>
      </c>
      <c r="J120" s="192"/>
      <c r="K120" s="192"/>
      <c r="L120" s="192"/>
      <c r="M120" s="192"/>
      <c r="N120" s="205"/>
      <c r="O120" s="190"/>
      <c r="P120" s="190"/>
      <c r="Q120" s="190"/>
      <c r="R120" s="190"/>
      <c r="S120" s="190"/>
      <c r="T120" s="190"/>
      <c r="U120" s="202"/>
    </row>
    <row r="121" spans="1:21" x14ac:dyDescent="0.25">
      <c r="A121" s="190"/>
      <c r="B121" s="191"/>
      <c r="C121" s="189"/>
      <c r="D121" s="191"/>
      <c r="E121" s="189"/>
      <c r="F121" s="189"/>
      <c r="G121" s="204"/>
      <c r="H121" s="129"/>
      <c r="I121" s="156" t="s">
        <v>28</v>
      </c>
      <c r="J121" s="157">
        <f>SUM(J118:J120)</f>
        <v>0</v>
      </c>
      <c r="K121" s="157">
        <f>SUM(K118:K120)</f>
        <v>0</v>
      </c>
      <c r="L121" s="157">
        <f>SUM(L118:L120)</f>
        <v>2</v>
      </c>
      <c r="M121" s="157">
        <f>SUM(M118:M120)</f>
        <v>0</v>
      </c>
      <c r="N121" s="205"/>
      <c r="O121" s="190"/>
      <c r="P121" s="190"/>
      <c r="Q121" s="190"/>
      <c r="R121" s="190"/>
      <c r="S121" s="190"/>
      <c r="T121" s="190"/>
      <c r="U121" s="203"/>
    </row>
    <row r="122" spans="1:21" x14ac:dyDescent="0.25">
      <c r="A122" s="189" t="s">
        <v>142</v>
      </c>
      <c r="B122" s="206" t="s">
        <v>143</v>
      </c>
      <c r="C122" s="189" t="s">
        <v>3</v>
      </c>
      <c r="D122" s="206" t="s">
        <v>1</v>
      </c>
      <c r="E122" s="189">
        <v>320</v>
      </c>
      <c r="F122" s="189">
        <v>450</v>
      </c>
      <c r="G122" s="204">
        <v>44712</v>
      </c>
      <c r="H122" s="129">
        <v>1</v>
      </c>
      <c r="I122" s="129" t="s">
        <v>241</v>
      </c>
      <c r="J122" s="130">
        <v>35</v>
      </c>
      <c r="K122" s="130">
        <v>30</v>
      </c>
      <c r="L122" s="130">
        <v>29</v>
      </c>
      <c r="M122" s="130">
        <v>0</v>
      </c>
      <c r="N122" s="205">
        <f>(L125+K125+J125)/3</f>
        <v>31.333333333333332</v>
      </c>
      <c r="O122" s="190">
        <v>405</v>
      </c>
      <c r="P122" s="190">
        <v>404</v>
      </c>
      <c r="Q122" s="190">
        <v>400</v>
      </c>
      <c r="R122" s="190">
        <v>230</v>
      </c>
      <c r="S122" s="190">
        <v>230</v>
      </c>
      <c r="T122" s="190">
        <v>228</v>
      </c>
      <c r="U122" s="201">
        <f>MAX(J125:L125)/F122*100</f>
        <v>7.7777777777777777</v>
      </c>
    </row>
    <row r="123" spans="1:21" x14ac:dyDescent="0.25">
      <c r="A123" s="189"/>
      <c r="B123" s="207"/>
      <c r="C123" s="189"/>
      <c r="D123" s="207"/>
      <c r="E123" s="189"/>
      <c r="F123" s="189"/>
      <c r="G123" s="204"/>
      <c r="H123" s="129" t="s">
        <v>175</v>
      </c>
      <c r="I123" s="129" t="s">
        <v>240</v>
      </c>
      <c r="J123" s="130">
        <v>0</v>
      </c>
      <c r="K123" s="130">
        <v>0</v>
      </c>
      <c r="L123" s="130">
        <v>0</v>
      </c>
      <c r="M123" s="130">
        <v>0</v>
      </c>
      <c r="N123" s="205"/>
      <c r="O123" s="190"/>
      <c r="P123" s="190"/>
      <c r="Q123" s="190"/>
      <c r="R123" s="190"/>
      <c r="S123" s="190"/>
      <c r="T123" s="190"/>
      <c r="U123" s="202"/>
    </row>
    <row r="124" spans="1:21" x14ac:dyDescent="0.25">
      <c r="A124" s="189"/>
      <c r="B124" s="207"/>
      <c r="C124" s="189"/>
      <c r="D124" s="207"/>
      <c r="E124" s="189"/>
      <c r="F124" s="189"/>
      <c r="G124" s="204"/>
      <c r="H124" s="129"/>
      <c r="I124" s="129"/>
      <c r="J124" s="130"/>
      <c r="K124" s="130"/>
      <c r="L124" s="130"/>
      <c r="M124" s="130"/>
      <c r="N124" s="205"/>
      <c r="O124" s="190"/>
      <c r="P124" s="190"/>
      <c r="Q124" s="190"/>
      <c r="R124" s="190"/>
      <c r="S124" s="190"/>
      <c r="T124" s="190"/>
      <c r="U124" s="202"/>
    </row>
    <row r="125" spans="1:21" x14ac:dyDescent="0.25">
      <c r="A125" s="190"/>
      <c r="B125" s="191"/>
      <c r="C125" s="189"/>
      <c r="D125" s="191"/>
      <c r="E125" s="189"/>
      <c r="F125" s="189"/>
      <c r="G125" s="204"/>
      <c r="H125" s="129"/>
      <c r="I125" s="156" t="s">
        <v>28</v>
      </c>
      <c r="J125" s="157">
        <f>SUM(J122:J124)</f>
        <v>35</v>
      </c>
      <c r="K125" s="157">
        <f>SUM(K122:K124)</f>
        <v>30</v>
      </c>
      <c r="L125" s="157">
        <f>SUM(L122:L124)</f>
        <v>29</v>
      </c>
      <c r="M125" s="157">
        <f>SUM(M122:M124)</f>
        <v>0</v>
      </c>
      <c r="N125" s="205"/>
      <c r="O125" s="190"/>
      <c r="P125" s="190"/>
      <c r="Q125" s="190"/>
      <c r="R125" s="190"/>
      <c r="S125" s="190"/>
      <c r="T125" s="190"/>
      <c r="U125" s="203"/>
    </row>
    <row r="126" spans="1:21" x14ac:dyDescent="0.25">
      <c r="A126" s="189" t="s">
        <v>142</v>
      </c>
      <c r="B126" s="206" t="s">
        <v>143</v>
      </c>
      <c r="C126" s="189" t="s">
        <v>5</v>
      </c>
      <c r="D126" s="206" t="s">
        <v>1</v>
      </c>
      <c r="E126" s="189">
        <v>630</v>
      </c>
      <c r="F126" s="189">
        <v>900</v>
      </c>
      <c r="G126" s="204">
        <v>44712</v>
      </c>
      <c r="H126" s="129" t="s">
        <v>175</v>
      </c>
      <c r="I126" s="129" t="s">
        <v>240</v>
      </c>
      <c r="J126" s="130">
        <v>0</v>
      </c>
      <c r="K126" s="130">
        <v>0</v>
      </c>
      <c r="L126" s="130">
        <v>0</v>
      </c>
      <c r="M126" s="130">
        <v>0</v>
      </c>
      <c r="N126" s="211">
        <f>(L128+K128+J128)/3</f>
        <v>0</v>
      </c>
      <c r="O126" s="190">
        <v>403</v>
      </c>
      <c r="P126" s="190">
        <v>404</v>
      </c>
      <c r="Q126" s="190">
        <v>408</v>
      </c>
      <c r="R126" s="190">
        <v>232</v>
      </c>
      <c r="S126" s="190">
        <v>230</v>
      </c>
      <c r="T126" s="190">
        <v>232</v>
      </c>
      <c r="U126" s="201">
        <v>0</v>
      </c>
    </row>
    <row r="127" spans="1:21" x14ac:dyDescent="0.25">
      <c r="A127" s="189"/>
      <c r="B127" s="207"/>
      <c r="C127" s="189"/>
      <c r="D127" s="207"/>
      <c r="E127" s="189"/>
      <c r="F127" s="189"/>
      <c r="G127" s="204"/>
      <c r="H127" s="129"/>
      <c r="I127" s="129"/>
      <c r="J127" s="130"/>
      <c r="K127" s="130"/>
      <c r="L127" s="130"/>
      <c r="M127" s="130"/>
      <c r="N127" s="211"/>
      <c r="O127" s="190"/>
      <c r="P127" s="190"/>
      <c r="Q127" s="190"/>
      <c r="R127" s="190"/>
      <c r="S127" s="190"/>
      <c r="T127" s="190"/>
      <c r="U127" s="202"/>
    </row>
    <row r="128" spans="1:21" x14ac:dyDescent="0.25">
      <c r="A128" s="190"/>
      <c r="B128" s="191"/>
      <c r="C128" s="189"/>
      <c r="D128" s="191"/>
      <c r="E128" s="189"/>
      <c r="F128" s="189"/>
      <c r="G128" s="204"/>
      <c r="H128" s="129"/>
      <c r="I128" s="156" t="s">
        <v>28</v>
      </c>
      <c r="J128" s="157">
        <f>SUM(J126:J127)</f>
        <v>0</v>
      </c>
      <c r="K128" s="157">
        <f>SUM(K126:K127)</f>
        <v>0</v>
      </c>
      <c r="L128" s="157">
        <f>SUM(L126:L127)</f>
        <v>0</v>
      </c>
      <c r="M128" s="157">
        <f>SUM(M126:M127)</f>
        <v>0</v>
      </c>
      <c r="N128" s="211"/>
      <c r="O128" s="190"/>
      <c r="P128" s="190"/>
      <c r="Q128" s="190"/>
      <c r="R128" s="190"/>
      <c r="S128" s="190"/>
      <c r="T128" s="190"/>
      <c r="U128" s="203"/>
    </row>
    <row r="129" spans="1:21" ht="18.75" x14ac:dyDescent="0.25">
      <c r="A129" s="171" t="s">
        <v>242</v>
      </c>
      <c r="B129" s="172"/>
      <c r="C129" s="172"/>
      <c r="D129" s="172"/>
      <c r="E129" s="172"/>
      <c r="F129" s="172"/>
      <c r="G129" s="172"/>
      <c r="H129" s="172"/>
      <c r="I129" s="172"/>
      <c r="J129" s="172"/>
      <c r="K129" s="172"/>
      <c r="L129" s="172"/>
      <c r="M129" s="172"/>
      <c r="N129" s="172"/>
      <c r="O129" s="172"/>
      <c r="P129" s="172"/>
      <c r="Q129" s="172"/>
      <c r="R129" s="172"/>
      <c r="S129" s="172"/>
      <c r="T129" s="172"/>
    </row>
    <row r="130" spans="1:21" x14ac:dyDescent="0.25">
      <c r="A130" s="189" t="s">
        <v>142</v>
      </c>
      <c r="B130" s="206" t="s">
        <v>143</v>
      </c>
      <c r="C130" s="189" t="s">
        <v>243</v>
      </c>
      <c r="D130" s="189" t="s">
        <v>1</v>
      </c>
      <c r="E130" s="206">
        <v>630</v>
      </c>
      <c r="F130" s="206">
        <v>900</v>
      </c>
      <c r="G130" s="204">
        <v>44713</v>
      </c>
      <c r="H130" s="129">
        <v>1</v>
      </c>
      <c r="I130" s="129" t="s">
        <v>244</v>
      </c>
      <c r="J130" s="130">
        <v>5</v>
      </c>
      <c r="K130" s="130">
        <v>4</v>
      </c>
      <c r="L130" s="130">
        <v>5</v>
      </c>
      <c r="M130" s="130">
        <v>2</v>
      </c>
      <c r="N130" s="208">
        <f>(J135+K135+L135)/3</f>
        <v>86.333333333333329</v>
      </c>
      <c r="O130" s="199">
        <v>410</v>
      </c>
      <c r="P130" s="199">
        <v>411</v>
      </c>
      <c r="Q130" s="199">
        <v>404</v>
      </c>
      <c r="R130" s="199">
        <v>228</v>
      </c>
      <c r="S130" s="199">
        <v>230</v>
      </c>
      <c r="T130" s="199">
        <v>231</v>
      </c>
      <c r="U130" s="201">
        <f>MAX(J135:L135)/F130*100</f>
        <v>10</v>
      </c>
    </row>
    <row r="131" spans="1:21" x14ac:dyDescent="0.25">
      <c r="A131" s="189"/>
      <c r="B131" s="207"/>
      <c r="C131" s="189"/>
      <c r="D131" s="189"/>
      <c r="E131" s="207"/>
      <c r="F131" s="207"/>
      <c r="G131" s="204"/>
      <c r="H131" s="129">
        <v>2</v>
      </c>
      <c r="I131" s="129" t="s">
        <v>245</v>
      </c>
      <c r="J131" s="130">
        <v>30</v>
      </c>
      <c r="K131" s="130">
        <v>25</v>
      </c>
      <c r="L131" s="130">
        <v>29</v>
      </c>
      <c r="M131" s="130">
        <v>3</v>
      </c>
      <c r="N131" s="209"/>
      <c r="O131" s="200"/>
      <c r="P131" s="200"/>
      <c r="Q131" s="200"/>
      <c r="R131" s="200"/>
      <c r="S131" s="200"/>
      <c r="T131" s="200"/>
      <c r="U131" s="202"/>
    </row>
    <row r="132" spans="1:21" x14ac:dyDescent="0.25">
      <c r="A132" s="189"/>
      <c r="B132" s="207"/>
      <c r="C132" s="189"/>
      <c r="D132" s="189"/>
      <c r="E132" s="207"/>
      <c r="F132" s="207"/>
      <c r="G132" s="204"/>
      <c r="H132" s="129">
        <v>3</v>
      </c>
      <c r="I132" s="129" t="s">
        <v>246</v>
      </c>
      <c r="J132" s="130">
        <v>0</v>
      </c>
      <c r="K132" s="130">
        <v>0</v>
      </c>
      <c r="L132" s="130">
        <v>0</v>
      </c>
      <c r="M132" s="130">
        <v>0</v>
      </c>
      <c r="N132" s="209"/>
      <c r="O132" s="200"/>
      <c r="P132" s="200"/>
      <c r="Q132" s="200"/>
      <c r="R132" s="200"/>
      <c r="S132" s="200"/>
      <c r="T132" s="200"/>
      <c r="U132" s="202"/>
    </row>
    <row r="133" spans="1:21" x14ac:dyDescent="0.25">
      <c r="A133" s="189"/>
      <c r="B133" s="207"/>
      <c r="C133" s="189"/>
      <c r="D133" s="189"/>
      <c r="E133" s="207"/>
      <c r="F133" s="207"/>
      <c r="G133" s="204"/>
      <c r="H133" s="129">
        <v>4</v>
      </c>
      <c r="I133" s="129" t="s">
        <v>247</v>
      </c>
      <c r="J133" s="130">
        <v>0</v>
      </c>
      <c r="K133" s="130">
        <v>0</v>
      </c>
      <c r="L133" s="130">
        <v>0</v>
      </c>
      <c r="M133" s="130">
        <v>0</v>
      </c>
      <c r="N133" s="209"/>
      <c r="O133" s="200"/>
      <c r="P133" s="200"/>
      <c r="Q133" s="200"/>
      <c r="R133" s="200"/>
      <c r="S133" s="200"/>
      <c r="T133" s="200"/>
      <c r="U133" s="202"/>
    </row>
    <row r="134" spans="1:21" x14ac:dyDescent="0.25">
      <c r="A134" s="189"/>
      <c r="B134" s="207"/>
      <c r="C134" s="189"/>
      <c r="D134" s="189"/>
      <c r="E134" s="207"/>
      <c r="F134" s="207"/>
      <c r="G134" s="204"/>
      <c r="H134" s="129">
        <v>5</v>
      </c>
      <c r="I134" s="129" t="s">
        <v>248</v>
      </c>
      <c r="J134" s="130">
        <v>55</v>
      </c>
      <c r="K134" s="130">
        <v>55</v>
      </c>
      <c r="L134" s="130">
        <v>51</v>
      </c>
      <c r="M134" s="130">
        <v>5</v>
      </c>
      <c r="N134" s="209"/>
      <c r="O134" s="200"/>
      <c r="P134" s="200"/>
      <c r="Q134" s="200"/>
      <c r="R134" s="200"/>
      <c r="S134" s="200"/>
      <c r="T134" s="200"/>
      <c r="U134" s="202"/>
    </row>
    <row r="135" spans="1:21" x14ac:dyDescent="0.25">
      <c r="A135" s="189"/>
      <c r="B135" s="207"/>
      <c r="C135" s="189"/>
      <c r="D135" s="189"/>
      <c r="E135" s="191"/>
      <c r="F135" s="191"/>
      <c r="G135" s="204"/>
      <c r="H135" s="139"/>
      <c r="I135" s="156" t="s">
        <v>28</v>
      </c>
      <c r="J135" s="157">
        <f>SUM(J130:J134)</f>
        <v>90</v>
      </c>
      <c r="K135" s="157">
        <f t="shared" ref="K135:M135" si="0">SUM(K130:K134)</f>
        <v>84</v>
      </c>
      <c r="L135" s="157">
        <f t="shared" si="0"/>
        <v>85</v>
      </c>
      <c r="M135" s="157">
        <f t="shared" si="0"/>
        <v>10</v>
      </c>
      <c r="N135" s="210"/>
      <c r="O135" s="192"/>
      <c r="P135" s="192"/>
      <c r="Q135" s="192"/>
      <c r="R135" s="200"/>
      <c r="S135" s="192"/>
      <c r="T135" s="192"/>
      <c r="U135" s="203"/>
    </row>
    <row r="136" spans="1:21" x14ac:dyDescent="0.25">
      <c r="A136" s="189"/>
      <c r="B136" s="207"/>
      <c r="C136" s="189"/>
      <c r="D136" s="206" t="s">
        <v>6</v>
      </c>
      <c r="E136" s="206">
        <v>630</v>
      </c>
      <c r="F136" s="206">
        <v>900</v>
      </c>
      <c r="G136" s="204"/>
      <c r="H136" s="129">
        <v>1</v>
      </c>
      <c r="I136" s="129" t="s">
        <v>249</v>
      </c>
      <c r="J136" s="130">
        <v>28</v>
      </c>
      <c r="K136" s="130">
        <v>5</v>
      </c>
      <c r="L136" s="130">
        <v>24</v>
      </c>
      <c r="M136" s="130">
        <v>2</v>
      </c>
      <c r="N136" s="208">
        <f>(J139+K139+L139)/3</f>
        <v>123</v>
      </c>
      <c r="O136" s="199">
        <v>409</v>
      </c>
      <c r="P136" s="199">
        <v>405</v>
      </c>
      <c r="Q136" s="199">
        <v>409</v>
      </c>
      <c r="R136" s="199">
        <v>222</v>
      </c>
      <c r="S136" s="199">
        <v>224</v>
      </c>
      <c r="T136" s="199">
        <v>230</v>
      </c>
      <c r="U136" s="201">
        <f>MAX(J139:L139)/F136*100</f>
        <v>14.777777777777779</v>
      </c>
    </row>
    <row r="137" spans="1:21" x14ac:dyDescent="0.25">
      <c r="A137" s="189"/>
      <c r="B137" s="207"/>
      <c r="C137" s="189"/>
      <c r="D137" s="207"/>
      <c r="E137" s="207"/>
      <c r="F137" s="207"/>
      <c r="G137" s="204"/>
      <c r="H137" s="129">
        <v>2</v>
      </c>
      <c r="I137" s="129" t="s">
        <v>250</v>
      </c>
      <c r="J137" s="130">
        <v>5</v>
      </c>
      <c r="K137" s="130">
        <v>3</v>
      </c>
      <c r="L137" s="130">
        <v>2</v>
      </c>
      <c r="M137" s="130">
        <v>1</v>
      </c>
      <c r="N137" s="209"/>
      <c r="O137" s="200"/>
      <c r="P137" s="200"/>
      <c r="Q137" s="200"/>
      <c r="R137" s="200"/>
      <c r="S137" s="200"/>
      <c r="T137" s="200"/>
      <c r="U137" s="202"/>
    </row>
    <row r="138" spans="1:21" x14ac:dyDescent="0.25">
      <c r="A138" s="189"/>
      <c r="B138" s="207"/>
      <c r="C138" s="189"/>
      <c r="D138" s="207"/>
      <c r="E138" s="207"/>
      <c r="F138" s="207"/>
      <c r="G138" s="204"/>
      <c r="H138" s="129">
        <v>3</v>
      </c>
      <c r="I138" s="129" t="s">
        <v>251</v>
      </c>
      <c r="J138" s="130">
        <v>100</v>
      </c>
      <c r="K138" s="130">
        <v>102</v>
      </c>
      <c r="L138" s="130">
        <v>100</v>
      </c>
      <c r="M138" s="130">
        <v>3</v>
      </c>
      <c r="N138" s="209"/>
      <c r="O138" s="200"/>
      <c r="P138" s="200"/>
      <c r="Q138" s="200"/>
      <c r="R138" s="200"/>
      <c r="S138" s="200"/>
      <c r="T138" s="200"/>
      <c r="U138" s="202"/>
    </row>
    <row r="139" spans="1:21" x14ac:dyDescent="0.25">
      <c r="A139" s="190"/>
      <c r="B139" s="191"/>
      <c r="C139" s="189"/>
      <c r="D139" s="191"/>
      <c r="E139" s="191"/>
      <c r="F139" s="191"/>
      <c r="G139" s="204"/>
      <c r="H139" s="129"/>
      <c r="I139" s="156" t="s">
        <v>28</v>
      </c>
      <c r="J139" s="157">
        <f>SUM(J136:J138)</f>
        <v>133</v>
      </c>
      <c r="K139" s="157">
        <f>SUM(K136:K138)</f>
        <v>110</v>
      </c>
      <c r="L139" s="157">
        <f>SUM(L136:L138)</f>
        <v>126</v>
      </c>
      <c r="M139" s="157">
        <f>SUM(M136:M138)</f>
        <v>6</v>
      </c>
      <c r="N139" s="210"/>
      <c r="O139" s="192"/>
      <c r="P139" s="192"/>
      <c r="Q139" s="192"/>
      <c r="R139" s="192"/>
      <c r="S139" s="192"/>
      <c r="T139" s="192"/>
      <c r="U139" s="203"/>
    </row>
    <row r="140" spans="1:21" x14ac:dyDescent="0.25">
      <c r="A140" s="189" t="s">
        <v>142</v>
      </c>
      <c r="B140" s="206" t="s">
        <v>143</v>
      </c>
      <c r="C140" s="189" t="s">
        <v>252</v>
      </c>
      <c r="D140" s="206" t="s">
        <v>1</v>
      </c>
      <c r="E140" s="189">
        <v>250</v>
      </c>
      <c r="F140" s="189">
        <v>351</v>
      </c>
      <c r="G140" s="204">
        <v>44713</v>
      </c>
      <c r="H140" s="129">
        <v>1</v>
      </c>
      <c r="I140" s="129" t="s">
        <v>253</v>
      </c>
      <c r="J140" s="130">
        <v>16</v>
      </c>
      <c r="K140" s="130">
        <v>10</v>
      </c>
      <c r="L140" s="130">
        <v>7</v>
      </c>
      <c r="M140" s="130">
        <v>1</v>
      </c>
      <c r="N140" s="205">
        <f>(L148+K148+J148)/3</f>
        <v>69</v>
      </c>
      <c r="O140" s="190">
        <v>393</v>
      </c>
      <c r="P140" s="190">
        <v>394</v>
      </c>
      <c r="Q140" s="190">
        <v>396</v>
      </c>
      <c r="R140" s="190">
        <v>223</v>
      </c>
      <c r="S140" s="190">
        <v>221</v>
      </c>
      <c r="T140" s="190">
        <v>221</v>
      </c>
      <c r="U140" s="201">
        <f>MAX(J148:L148)/F140*100</f>
        <v>20.227920227920229</v>
      </c>
    </row>
    <row r="141" spans="1:21" x14ac:dyDescent="0.25">
      <c r="A141" s="189"/>
      <c r="B141" s="207"/>
      <c r="C141" s="189"/>
      <c r="D141" s="207"/>
      <c r="E141" s="189"/>
      <c r="F141" s="189"/>
      <c r="G141" s="204"/>
      <c r="H141" s="129">
        <v>2</v>
      </c>
      <c r="I141" s="129" t="s">
        <v>254</v>
      </c>
      <c r="J141" s="130">
        <v>0</v>
      </c>
      <c r="K141" s="130">
        <v>0</v>
      </c>
      <c r="L141" s="130">
        <v>0</v>
      </c>
      <c r="M141" s="130">
        <v>0</v>
      </c>
      <c r="N141" s="205"/>
      <c r="O141" s="190"/>
      <c r="P141" s="190"/>
      <c r="Q141" s="190"/>
      <c r="R141" s="190"/>
      <c r="S141" s="190"/>
      <c r="T141" s="190"/>
      <c r="U141" s="202"/>
    </row>
    <row r="142" spans="1:21" x14ac:dyDescent="0.25">
      <c r="A142" s="189"/>
      <c r="B142" s="207"/>
      <c r="C142" s="189"/>
      <c r="D142" s="207"/>
      <c r="E142" s="189"/>
      <c r="F142" s="189"/>
      <c r="G142" s="204"/>
      <c r="H142" s="129">
        <v>3</v>
      </c>
      <c r="I142" s="129" t="s">
        <v>255</v>
      </c>
      <c r="J142" s="130">
        <v>12</v>
      </c>
      <c r="K142" s="130">
        <v>12</v>
      </c>
      <c r="L142" s="130">
        <v>9</v>
      </c>
      <c r="M142" s="130">
        <v>2</v>
      </c>
      <c r="N142" s="205"/>
      <c r="O142" s="190"/>
      <c r="P142" s="190"/>
      <c r="Q142" s="190"/>
      <c r="R142" s="190"/>
      <c r="S142" s="190"/>
      <c r="T142" s="190"/>
      <c r="U142" s="202"/>
    </row>
    <row r="143" spans="1:21" x14ac:dyDescent="0.25">
      <c r="A143" s="189"/>
      <c r="B143" s="207"/>
      <c r="C143" s="189"/>
      <c r="D143" s="207"/>
      <c r="E143" s="189"/>
      <c r="F143" s="189"/>
      <c r="G143" s="204"/>
      <c r="H143" s="129">
        <v>4</v>
      </c>
      <c r="I143" s="129" t="s">
        <v>256</v>
      </c>
      <c r="J143" s="130">
        <v>5</v>
      </c>
      <c r="K143" s="130">
        <v>11</v>
      </c>
      <c r="L143" s="130">
        <v>2</v>
      </c>
      <c r="M143" s="130">
        <v>1</v>
      </c>
      <c r="N143" s="205"/>
      <c r="O143" s="190"/>
      <c r="P143" s="190"/>
      <c r="Q143" s="190"/>
      <c r="R143" s="190"/>
      <c r="S143" s="190"/>
      <c r="T143" s="190"/>
      <c r="U143" s="202"/>
    </row>
    <row r="144" spans="1:21" x14ac:dyDescent="0.25">
      <c r="A144" s="189"/>
      <c r="B144" s="207"/>
      <c r="C144" s="189"/>
      <c r="D144" s="207"/>
      <c r="E144" s="189"/>
      <c r="F144" s="189"/>
      <c r="G144" s="204"/>
      <c r="H144" s="129">
        <v>5</v>
      </c>
      <c r="I144" s="129" t="s">
        <v>257</v>
      </c>
      <c r="J144" s="130">
        <v>17</v>
      </c>
      <c r="K144" s="130">
        <v>12</v>
      </c>
      <c r="L144" s="130">
        <v>13</v>
      </c>
      <c r="M144" s="130">
        <v>3</v>
      </c>
      <c r="N144" s="205"/>
      <c r="O144" s="190"/>
      <c r="P144" s="190"/>
      <c r="Q144" s="190"/>
      <c r="R144" s="190"/>
      <c r="S144" s="190"/>
      <c r="T144" s="190"/>
      <c r="U144" s="202"/>
    </row>
    <row r="145" spans="1:21" x14ac:dyDescent="0.25">
      <c r="A145" s="189"/>
      <c r="B145" s="207"/>
      <c r="C145" s="189"/>
      <c r="D145" s="207"/>
      <c r="E145" s="189"/>
      <c r="F145" s="189"/>
      <c r="G145" s="204"/>
      <c r="H145" s="129">
        <v>6</v>
      </c>
      <c r="I145" s="129" t="s">
        <v>258</v>
      </c>
      <c r="J145" s="130">
        <v>10</v>
      </c>
      <c r="K145" s="130">
        <v>14</v>
      </c>
      <c r="L145" s="130">
        <v>17</v>
      </c>
      <c r="M145" s="130">
        <v>2</v>
      </c>
      <c r="N145" s="205"/>
      <c r="O145" s="190"/>
      <c r="P145" s="190"/>
      <c r="Q145" s="190"/>
      <c r="R145" s="190"/>
      <c r="S145" s="190"/>
      <c r="T145" s="190"/>
      <c r="U145" s="202"/>
    </row>
    <row r="146" spans="1:21" x14ac:dyDescent="0.25">
      <c r="A146" s="189"/>
      <c r="B146" s="207"/>
      <c r="C146" s="189"/>
      <c r="D146" s="207"/>
      <c r="E146" s="189"/>
      <c r="F146" s="189"/>
      <c r="G146" s="204"/>
      <c r="H146" s="129">
        <v>7</v>
      </c>
      <c r="I146" s="129" t="s">
        <v>259</v>
      </c>
      <c r="J146" s="130">
        <v>9</v>
      </c>
      <c r="K146" s="130">
        <v>10</v>
      </c>
      <c r="L146" s="130">
        <v>13</v>
      </c>
      <c r="M146" s="130">
        <v>1</v>
      </c>
      <c r="N146" s="205"/>
      <c r="O146" s="190"/>
      <c r="P146" s="190"/>
      <c r="Q146" s="190"/>
      <c r="R146" s="190"/>
      <c r="S146" s="190"/>
      <c r="T146" s="190"/>
      <c r="U146" s="202"/>
    </row>
    <row r="147" spans="1:21" x14ac:dyDescent="0.25">
      <c r="A147" s="189"/>
      <c r="B147" s="207"/>
      <c r="C147" s="189"/>
      <c r="D147" s="207"/>
      <c r="E147" s="189"/>
      <c r="F147" s="189"/>
      <c r="G147" s="204"/>
      <c r="H147" s="129">
        <v>8</v>
      </c>
      <c r="I147" s="129" t="s">
        <v>260</v>
      </c>
      <c r="J147" s="130">
        <v>2</v>
      </c>
      <c r="K147" s="130">
        <v>2</v>
      </c>
      <c r="L147" s="130">
        <v>4</v>
      </c>
      <c r="M147" s="130">
        <v>1</v>
      </c>
      <c r="N147" s="205"/>
      <c r="O147" s="190"/>
      <c r="P147" s="190"/>
      <c r="Q147" s="190"/>
      <c r="R147" s="190"/>
      <c r="S147" s="190"/>
      <c r="T147" s="190"/>
      <c r="U147" s="202"/>
    </row>
    <row r="148" spans="1:21" x14ac:dyDescent="0.25">
      <c r="A148" s="190"/>
      <c r="B148" s="191"/>
      <c r="C148" s="189"/>
      <c r="D148" s="191"/>
      <c r="E148" s="189"/>
      <c r="F148" s="189"/>
      <c r="G148" s="204"/>
      <c r="H148" s="129"/>
      <c r="I148" s="156" t="s">
        <v>28</v>
      </c>
      <c r="J148" s="157">
        <f>SUM(J140:J147)</f>
        <v>71</v>
      </c>
      <c r="K148" s="157">
        <f>SUM(K140:K147)</f>
        <v>71</v>
      </c>
      <c r="L148" s="157">
        <f>SUM(L140:L147)</f>
        <v>65</v>
      </c>
      <c r="M148" s="157">
        <f>SUM(M140:M147)</f>
        <v>11</v>
      </c>
      <c r="N148" s="205"/>
      <c r="O148" s="190"/>
      <c r="P148" s="190"/>
      <c r="Q148" s="190"/>
      <c r="R148" s="190"/>
      <c r="S148" s="190"/>
      <c r="T148" s="190"/>
      <c r="U148" s="203"/>
    </row>
    <row r="149" spans="1:21" x14ac:dyDescent="0.25">
      <c r="A149" s="189" t="s">
        <v>142</v>
      </c>
      <c r="B149" s="206" t="s">
        <v>143</v>
      </c>
      <c r="C149" s="189" t="s">
        <v>261</v>
      </c>
      <c r="D149" s="206" t="s">
        <v>1</v>
      </c>
      <c r="E149" s="189">
        <v>400</v>
      </c>
      <c r="F149" s="189">
        <v>580</v>
      </c>
      <c r="G149" s="204">
        <v>44713</v>
      </c>
      <c r="H149" s="129">
        <v>1</v>
      </c>
      <c r="I149" s="129" t="s">
        <v>262</v>
      </c>
      <c r="J149" s="130">
        <v>10</v>
      </c>
      <c r="K149" s="130">
        <v>8</v>
      </c>
      <c r="L149" s="130">
        <v>13</v>
      </c>
      <c r="M149" s="130">
        <v>2</v>
      </c>
      <c r="N149" s="205">
        <f>(L154+K154+J154)/3</f>
        <v>48.333333333333336</v>
      </c>
      <c r="O149" s="190">
        <v>410</v>
      </c>
      <c r="P149" s="190">
        <v>412</v>
      </c>
      <c r="Q149" s="190">
        <v>413</v>
      </c>
      <c r="R149" s="190">
        <v>228</v>
      </c>
      <c r="S149" s="190">
        <v>225</v>
      </c>
      <c r="T149" s="190">
        <v>229</v>
      </c>
      <c r="U149" s="201">
        <f>MAX(J154:L154)/F149*100</f>
        <v>10.344827586206897</v>
      </c>
    </row>
    <row r="150" spans="1:21" x14ac:dyDescent="0.25">
      <c r="A150" s="189"/>
      <c r="B150" s="207"/>
      <c r="C150" s="189"/>
      <c r="D150" s="207"/>
      <c r="E150" s="189"/>
      <c r="F150" s="189"/>
      <c r="G150" s="204"/>
      <c r="H150" s="129">
        <v>2</v>
      </c>
      <c r="I150" s="129" t="s">
        <v>263</v>
      </c>
      <c r="J150" s="130">
        <v>15</v>
      </c>
      <c r="K150" s="130">
        <v>16</v>
      </c>
      <c r="L150" s="130">
        <v>15</v>
      </c>
      <c r="M150" s="130">
        <v>5</v>
      </c>
      <c r="N150" s="205"/>
      <c r="O150" s="190"/>
      <c r="P150" s="190"/>
      <c r="Q150" s="190"/>
      <c r="R150" s="190"/>
      <c r="S150" s="190"/>
      <c r="T150" s="190"/>
      <c r="U150" s="202"/>
    </row>
    <row r="151" spans="1:21" x14ac:dyDescent="0.25">
      <c r="A151" s="189"/>
      <c r="B151" s="207"/>
      <c r="C151" s="189"/>
      <c r="D151" s="207"/>
      <c r="E151" s="189"/>
      <c r="F151" s="189"/>
      <c r="G151" s="204"/>
      <c r="H151" s="129">
        <v>3</v>
      </c>
      <c r="I151" s="129" t="s">
        <v>264</v>
      </c>
      <c r="J151" s="130">
        <v>10</v>
      </c>
      <c r="K151" s="130">
        <v>10</v>
      </c>
      <c r="L151" s="130">
        <v>20</v>
      </c>
      <c r="M151" s="130">
        <v>2</v>
      </c>
      <c r="N151" s="205"/>
      <c r="O151" s="190"/>
      <c r="P151" s="190"/>
      <c r="Q151" s="190"/>
      <c r="R151" s="190"/>
      <c r="S151" s="190"/>
      <c r="T151" s="190"/>
      <c r="U151" s="202"/>
    </row>
    <row r="152" spans="1:21" x14ac:dyDescent="0.25">
      <c r="A152" s="189"/>
      <c r="B152" s="207"/>
      <c r="C152" s="189"/>
      <c r="D152" s="207"/>
      <c r="E152" s="189"/>
      <c r="F152" s="189"/>
      <c r="G152" s="204"/>
      <c r="H152" s="129">
        <v>4</v>
      </c>
      <c r="I152" s="129" t="s">
        <v>265</v>
      </c>
      <c r="J152" s="130">
        <v>10</v>
      </c>
      <c r="K152" s="130">
        <v>6</v>
      </c>
      <c r="L152" s="130">
        <v>12</v>
      </c>
      <c r="M152" s="130">
        <v>2</v>
      </c>
      <c r="N152" s="205"/>
      <c r="O152" s="190"/>
      <c r="P152" s="190"/>
      <c r="Q152" s="190"/>
      <c r="R152" s="190"/>
      <c r="S152" s="190"/>
      <c r="T152" s="190"/>
      <c r="U152" s="202"/>
    </row>
    <row r="153" spans="1:21" x14ac:dyDescent="0.25">
      <c r="A153" s="189"/>
      <c r="B153" s="207"/>
      <c r="C153" s="189"/>
      <c r="D153" s="207"/>
      <c r="E153" s="189"/>
      <c r="F153" s="189"/>
      <c r="G153" s="204"/>
      <c r="H153" s="129">
        <v>5</v>
      </c>
      <c r="I153" s="129" t="s">
        <v>266</v>
      </c>
      <c r="J153" s="130">
        <v>0</v>
      </c>
      <c r="K153" s="130">
        <v>0</v>
      </c>
      <c r="L153" s="130">
        <v>0</v>
      </c>
      <c r="M153" s="130">
        <v>0</v>
      </c>
      <c r="N153" s="205"/>
      <c r="O153" s="190"/>
      <c r="P153" s="190"/>
      <c r="Q153" s="190"/>
      <c r="R153" s="190"/>
      <c r="S153" s="190"/>
      <c r="T153" s="190"/>
      <c r="U153" s="202"/>
    </row>
    <row r="154" spans="1:21" x14ac:dyDescent="0.25">
      <c r="A154" s="190"/>
      <c r="B154" s="191"/>
      <c r="C154" s="189"/>
      <c r="D154" s="191"/>
      <c r="E154" s="189"/>
      <c r="F154" s="189"/>
      <c r="G154" s="204"/>
      <c r="H154" s="129"/>
      <c r="I154" s="156" t="s">
        <v>28</v>
      </c>
      <c r="J154" s="157">
        <f>SUM(J149:J153)</f>
        <v>45</v>
      </c>
      <c r="K154" s="157">
        <f>SUM(K149:K153)</f>
        <v>40</v>
      </c>
      <c r="L154" s="157">
        <f>SUM(L149:L153)</f>
        <v>60</v>
      </c>
      <c r="M154" s="157">
        <f>SUM(M149:M153)</f>
        <v>11</v>
      </c>
      <c r="N154" s="205"/>
      <c r="O154" s="190"/>
      <c r="P154" s="190"/>
      <c r="Q154" s="190"/>
      <c r="R154" s="190"/>
      <c r="S154" s="190"/>
      <c r="T154" s="190"/>
      <c r="U154" s="203"/>
    </row>
    <row r="155" spans="1:21" x14ac:dyDescent="0.25">
      <c r="A155" s="189" t="s">
        <v>142</v>
      </c>
      <c r="B155" s="206" t="s">
        <v>143</v>
      </c>
      <c r="C155" s="189" t="s">
        <v>267</v>
      </c>
      <c r="D155" s="206" t="s">
        <v>1</v>
      </c>
      <c r="E155" s="189">
        <v>400</v>
      </c>
      <c r="F155" s="189">
        <v>580</v>
      </c>
      <c r="G155" s="204">
        <v>44712</v>
      </c>
      <c r="H155" s="129">
        <v>1</v>
      </c>
      <c r="I155" s="129" t="s">
        <v>268</v>
      </c>
      <c r="J155" s="130">
        <v>12</v>
      </c>
      <c r="K155" s="130">
        <v>15</v>
      </c>
      <c r="L155" s="130">
        <v>12</v>
      </c>
      <c r="M155" s="130">
        <v>1</v>
      </c>
      <c r="N155" s="205">
        <f>(L160+K160+J160)/3</f>
        <v>77.333333333333329</v>
      </c>
      <c r="O155" s="190">
        <v>406</v>
      </c>
      <c r="P155" s="190">
        <v>408</v>
      </c>
      <c r="Q155" s="190">
        <v>405</v>
      </c>
      <c r="R155" s="190">
        <v>220</v>
      </c>
      <c r="S155" s="190">
        <v>223</v>
      </c>
      <c r="T155" s="190">
        <v>225</v>
      </c>
      <c r="U155" s="201">
        <f>MAX(J160:L160)/F155*100</f>
        <v>15.344827586206897</v>
      </c>
    </row>
    <row r="156" spans="1:21" x14ac:dyDescent="0.25">
      <c r="A156" s="189"/>
      <c r="B156" s="207"/>
      <c r="C156" s="189"/>
      <c r="D156" s="207"/>
      <c r="E156" s="189"/>
      <c r="F156" s="189"/>
      <c r="G156" s="204"/>
      <c r="H156" s="129">
        <v>2</v>
      </c>
      <c r="I156" s="129" t="s">
        <v>269</v>
      </c>
      <c r="J156" s="130">
        <v>20</v>
      </c>
      <c r="K156" s="130">
        <v>20</v>
      </c>
      <c r="L156" s="130">
        <v>25</v>
      </c>
      <c r="M156" s="130">
        <v>1</v>
      </c>
      <c r="N156" s="205"/>
      <c r="O156" s="190"/>
      <c r="P156" s="190"/>
      <c r="Q156" s="190"/>
      <c r="R156" s="190"/>
      <c r="S156" s="190"/>
      <c r="T156" s="190"/>
      <c r="U156" s="202"/>
    </row>
    <row r="157" spans="1:21" x14ac:dyDescent="0.25">
      <c r="A157" s="189"/>
      <c r="B157" s="207"/>
      <c r="C157" s="189"/>
      <c r="D157" s="207"/>
      <c r="E157" s="189"/>
      <c r="F157" s="189"/>
      <c r="G157" s="204"/>
      <c r="H157" s="129">
        <v>3</v>
      </c>
      <c r="I157" s="129" t="s">
        <v>270</v>
      </c>
      <c r="J157" s="130">
        <v>11</v>
      </c>
      <c r="K157" s="130">
        <v>20</v>
      </c>
      <c r="L157" s="130">
        <v>8</v>
      </c>
      <c r="M157" s="130">
        <v>2</v>
      </c>
      <c r="N157" s="205"/>
      <c r="O157" s="190"/>
      <c r="P157" s="190"/>
      <c r="Q157" s="190"/>
      <c r="R157" s="190"/>
      <c r="S157" s="190"/>
      <c r="T157" s="190"/>
      <c r="U157" s="202"/>
    </row>
    <row r="158" spans="1:21" x14ac:dyDescent="0.25">
      <c r="A158" s="189"/>
      <c r="B158" s="207"/>
      <c r="C158" s="189"/>
      <c r="D158" s="207"/>
      <c r="E158" s="189"/>
      <c r="F158" s="189"/>
      <c r="G158" s="204"/>
      <c r="H158" s="129">
        <v>4</v>
      </c>
      <c r="I158" s="129" t="s">
        <v>271</v>
      </c>
      <c r="J158" s="130">
        <v>15</v>
      </c>
      <c r="K158" s="130">
        <v>12</v>
      </c>
      <c r="L158" s="130">
        <v>23</v>
      </c>
      <c r="M158" s="130">
        <v>1</v>
      </c>
      <c r="N158" s="205"/>
      <c r="O158" s="190"/>
      <c r="P158" s="190"/>
      <c r="Q158" s="190"/>
      <c r="R158" s="190"/>
      <c r="S158" s="190"/>
      <c r="T158" s="190"/>
      <c r="U158" s="202"/>
    </row>
    <row r="159" spans="1:21" x14ac:dyDescent="0.25">
      <c r="A159" s="189"/>
      <c r="B159" s="207"/>
      <c r="C159" s="189"/>
      <c r="D159" s="207"/>
      <c r="E159" s="189"/>
      <c r="F159" s="189"/>
      <c r="G159" s="204"/>
      <c r="H159" s="129">
        <v>5</v>
      </c>
      <c r="I159" s="129" t="s">
        <v>272</v>
      </c>
      <c r="J159" s="130">
        <v>31</v>
      </c>
      <c r="K159" s="130">
        <v>7</v>
      </c>
      <c r="L159" s="130">
        <v>1</v>
      </c>
      <c r="M159" s="130">
        <v>1</v>
      </c>
      <c r="N159" s="205"/>
      <c r="O159" s="190"/>
      <c r="P159" s="190"/>
      <c r="Q159" s="190"/>
      <c r="R159" s="190"/>
      <c r="S159" s="190"/>
      <c r="T159" s="190"/>
      <c r="U159" s="202"/>
    </row>
    <row r="160" spans="1:21" x14ac:dyDescent="0.25">
      <c r="A160" s="190"/>
      <c r="B160" s="191"/>
      <c r="C160" s="189"/>
      <c r="D160" s="191"/>
      <c r="E160" s="189"/>
      <c r="F160" s="189"/>
      <c r="G160" s="204"/>
      <c r="H160" s="129"/>
      <c r="I160" s="156" t="s">
        <v>28</v>
      </c>
      <c r="J160" s="157">
        <f>SUM(J155:J159)</f>
        <v>89</v>
      </c>
      <c r="K160" s="157">
        <f>SUM(K155:K159)</f>
        <v>74</v>
      </c>
      <c r="L160" s="157">
        <f>SUM(L155:L159)</f>
        <v>69</v>
      </c>
      <c r="M160" s="157">
        <f>SUM(M155:M159)</f>
        <v>6</v>
      </c>
      <c r="N160" s="205"/>
      <c r="O160" s="190"/>
      <c r="P160" s="190"/>
      <c r="Q160" s="190"/>
      <c r="R160" s="190"/>
      <c r="S160" s="190"/>
      <c r="T160" s="190"/>
      <c r="U160" s="203"/>
    </row>
    <row r="161" spans="1:21" x14ac:dyDescent="0.25">
      <c r="A161" s="189" t="s">
        <v>142</v>
      </c>
      <c r="B161" s="206" t="s">
        <v>143</v>
      </c>
      <c r="C161" s="189" t="s">
        <v>273</v>
      </c>
      <c r="D161" s="206" t="s">
        <v>1</v>
      </c>
      <c r="E161" s="189">
        <v>400</v>
      </c>
      <c r="F161" s="189">
        <v>580</v>
      </c>
      <c r="G161" s="204">
        <v>44712</v>
      </c>
      <c r="H161" s="129">
        <v>1</v>
      </c>
      <c r="I161" s="129" t="s">
        <v>274</v>
      </c>
      <c r="J161" s="130">
        <v>0</v>
      </c>
      <c r="K161" s="130">
        <v>0</v>
      </c>
      <c r="L161" s="130">
        <v>0</v>
      </c>
      <c r="M161" s="130">
        <v>0</v>
      </c>
      <c r="N161" s="205">
        <f>(L165+K165+J165)/3</f>
        <v>73.666666666666671</v>
      </c>
      <c r="O161" s="190">
        <v>415</v>
      </c>
      <c r="P161" s="190">
        <v>418</v>
      </c>
      <c r="Q161" s="190">
        <v>415</v>
      </c>
      <c r="R161" s="190">
        <v>235</v>
      </c>
      <c r="S161" s="190">
        <v>236</v>
      </c>
      <c r="T161" s="190">
        <v>236</v>
      </c>
      <c r="U161" s="201">
        <f>MAX(J165:L165)/F161*100</f>
        <v>15</v>
      </c>
    </row>
    <row r="162" spans="1:21" x14ac:dyDescent="0.25">
      <c r="A162" s="189"/>
      <c r="B162" s="207"/>
      <c r="C162" s="189"/>
      <c r="D162" s="207"/>
      <c r="E162" s="189"/>
      <c r="F162" s="189"/>
      <c r="G162" s="204"/>
      <c r="H162" s="129">
        <v>2</v>
      </c>
      <c r="I162" s="129" t="s">
        <v>275</v>
      </c>
      <c r="J162" s="130">
        <v>20</v>
      </c>
      <c r="K162" s="130">
        <v>17</v>
      </c>
      <c r="L162" s="130">
        <v>22</v>
      </c>
      <c r="M162" s="130">
        <v>6</v>
      </c>
      <c r="N162" s="205"/>
      <c r="O162" s="190"/>
      <c r="P162" s="190"/>
      <c r="Q162" s="190"/>
      <c r="R162" s="190"/>
      <c r="S162" s="190"/>
      <c r="T162" s="190"/>
      <c r="U162" s="202"/>
    </row>
    <row r="163" spans="1:21" x14ac:dyDescent="0.25">
      <c r="A163" s="189"/>
      <c r="B163" s="207"/>
      <c r="C163" s="189"/>
      <c r="D163" s="207"/>
      <c r="E163" s="189"/>
      <c r="F163" s="189"/>
      <c r="G163" s="204"/>
      <c r="H163" s="129">
        <v>3</v>
      </c>
      <c r="I163" s="129" t="s">
        <v>276</v>
      </c>
      <c r="J163" s="130">
        <v>15</v>
      </c>
      <c r="K163" s="130">
        <v>17</v>
      </c>
      <c r="L163" s="130">
        <v>5</v>
      </c>
      <c r="M163" s="130">
        <v>2</v>
      </c>
      <c r="N163" s="205"/>
      <c r="O163" s="190"/>
      <c r="P163" s="190"/>
      <c r="Q163" s="190"/>
      <c r="R163" s="190"/>
      <c r="S163" s="190"/>
      <c r="T163" s="190"/>
      <c r="U163" s="202"/>
    </row>
    <row r="164" spans="1:21" x14ac:dyDescent="0.25">
      <c r="A164" s="189"/>
      <c r="B164" s="207"/>
      <c r="C164" s="189"/>
      <c r="D164" s="207"/>
      <c r="E164" s="189"/>
      <c r="F164" s="189"/>
      <c r="G164" s="204"/>
      <c r="H164" s="129">
        <v>4</v>
      </c>
      <c r="I164" s="129" t="s">
        <v>277</v>
      </c>
      <c r="J164" s="130">
        <v>40</v>
      </c>
      <c r="K164" s="130">
        <v>53</v>
      </c>
      <c r="L164" s="130">
        <v>32</v>
      </c>
      <c r="M164" s="130">
        <v>3</v>
      </c>
      <c r="N164" s="205"/>
      <c r="O164" s="190"/>
      <c r="P164" s="190"/>
      <c r="Q164" s="190"/>
      <c r="R164" s="190"/>
      <c r="S164" s="190"/>
      <c r="T164" s="190"/>
      <c r="U164" s="202"/>
    </row>
    <row r="165" spans="1:21" x14ac:dyDescent="0.25">
      <c r="A165" s="190"/>
      <c r="B165" s="191"/>
      <c r="C165" s="189"/>
      <c r="D165" s="191"/>
      <c r="E165" s="189"/>
      <c r="F165" s="189"/>
      <c r="G165" s="204"/>
      <c r="H165" s="129"/>
      <c r="I165" s="156" t="s">
        <v>28</v>
      </c>
      <c r="J165" s="157">
        <f>SUM(J161:J164)</f>
        <v>75</v>
      </c>
      <c r="K165" s="157">
        <f>SUM(K161:K164)</f>
        <v>87</v>
      </c>
      <c r="L165" s="157">
        <f>SUM(L161:L164)</f>
        <v>59</v>
      </c>
      <c r="M165" s="157">
        <f>SUM(M161:M164)</f>
        <v>11</v>
      </c>
      <c r="N165" s="205"/>
      <c r="O165" s="190"/>
      <c r="P165" s="190"/>
      <c r="Q165" s="190"/>
      <c r="R165" s="190"/>
      <c r="S165" s="190"/>
      <c r="T165" s="190"/>
      <c r="U165" s="203"/>
    </row>
    <row r="166" spans="1:21" x14ac:dyDescent="0.25">
      <c r="A166" s="189" t="s">
        <v>142</v>
      </c>
      <c r="B166" s="206" t="s">
        <v>143</v>
      </c>
      <c r="C166" s="189" t="s">
        <v>278</v>
      </c>
      <c r="D166" s="206" t="s">
        <v>1</v>
      </c>
      <c r="E166" s="189">
        <v>250</v>
      </c>
      <c r="F166" s="189">
        <v>351</v>
      </c>
      <c r="G166" s="204">
        <v>44712</v>
      </c>
      <c r="H166" s="129">
        <v>1</v>
      </c>
      <c r="I166" s="129" t="s">
        <v>279</v>
      </c>
      <c r="J166" s="130">
        <v>12</v>
      </c>
      <c r="K166" s="130">
        <v>18</v>
      </c>
      <c r="L166" s="130">
        <v>19</v>
      </c>
      <c r="M166" s="130">
        <v>2</v>
      </c>
      <c r="N166" s="205">
        <f>(L168+K168+J168)/3</f>
        <v>30.666666666666668</v>
      </c>
      <c r="O166" s="190">
        <v>396</v>
      </c>
      <c r="P166" s="190">
        <v>398</v>
      </c>
      <c r="Q166" s="190">
        <v>399</v>
      </c>
      <c r="R166" s="190">
        <v>228</v>
      </c>
      <c r="S166" s="190">
        <v>229</v>
      </c>
      <c r="T166" s="190">
        <v>227</v>
      </c>
      <c r="U166" s="201">
        <f>MAX(J168:L168)/F166*100</f>
        <v>11.111111111111111</v>
      </c>
    </row>
    <row r="167" spans="1:21" x14ac:dyDescent="0.25">
      <c r="A167" s="189"/>
      <c r="B167" s="207"/>
      <c r="C167" s="189"/>
      <c r="D167" s="207"/>
      <c r="E167" s="189"/>
      <c r="F167" s="189"/>
      <c r="G167" s="204"/>
      <c r="H167" s="129">
        <v>2</v>
      </c>
      <c r="I167" s="129" t="s">
        <v>280</v>
      </c>
      <c r="J167" s="130">
        <v>15</v>
      </c>
      <c r="K167" s="130">
        <v>8</v>
      </c>
      <c r="L167" s="130">
        <v>20</v>
      </c>
      <c r="M167" s="130">
        <v>3</v>
      </c>
      <c r="N167" s="205"/>
      <c r="O167" s="190"/>
      <c r="P167" s="190"/>
      <c r="Q167" s="190"/>
      <c r="R167" s="190"/>
      <c r="S167" s="190"/>
      <c r="T167" s="190"/>
      <c r="U167" s="202"/>
    </row>
    <row r="168" spans="1:21" x14ac:dyDescent="0.25">
      <c r="A168" s="190"/>
      <c r="B168" s="191"/>
      <c r="C168" s="189"/>
      <c r="D168" s="191"/>
      <c r="E168" s="189"/>
      <c r="F168" s="189"/>
      <c r="G168" s="204"/>
      <c r="H168" s="129"/>
      <c r="I168" s="156" t="s">
        <v>28</v>
      </c>
      <c r="J168" s="157">
        <f>SUM(J166:J167)</f>
        <v>27</v>
      </c>
      <c r="K168" s="157">
        <f>SUM(K166:K167)</f>
        <v>26</v>
      </c>
      <c r="L168" s="157">
        <f>SUM(L166:L167)</f>
        <v>39</v>
      </c>
      <c r="M168" s="157">
        <f>SUM(M166:M167)</f>
        <v>5</v>
      </c>
      <c r="N168" s="205"/>
      <c r="O168" s="190"/>
      <c r="P168" s="190"/>
      <c r="Q168" s="190"/>
      <c r="R168" s="190"/>
      <c r="S168" s="190"/>
      <c r="T168" s="190"/>
      <c r="U168" s="203"/>
    </row>
    <row r="169" spans="1:21" x14ac:dyDescent="0.25">
      <c r="A169" s="189" t="s">
        <v>142</v>
      </c>
      <c r="B169" s="206" t="s">
        <v>143</v>
      </c>
      <c r="C169" s="189" t="s">
        <v>281</v>
      </c>
      <c r="D169" s="206" t="s">
        <v>1</v>
      </c>
      <c r="E169" s="189">
        <v>315</v>
      </c>
      <c r="F169" s="189">
        <v>351</v>
      </c>
      <c r="G169" s="204">
        <v>44712</v>
      </c>
      <c r="H169" s="129">
        <v>1</v>
      </c>
      <c r="I169" s="129" t="s">
        <v>280</v>
      </c>
      <c r="J169" s="130">
        <v>20</v>
      </c>
      <c r="K169" s="130">
        <v>25</v>
      </c>
      <c r="L169" s="130">
        <v>23</v>
      </c>
      <c r="M169" s="130">
        <v>2</v>
      </c>
      <c r="N169" s="205">
        <f>(L170+K170+J170)/3</f>
        <v>22.666666666666668</v>
      </c>
      <c r="O169" s="190">
        <v>415</v>
      </c>
      <c r="P169" s="190">
        <v>411</v>
      </c>
      <c r="Q169" s="190">
        <v>417</v>
      </c>
      <c r="R169" s="190">
        <v>228</v>
      </c>
      <c r="S169" s="190">
        <v>225</v>
      </c>
      <c r="T169" s="190">
        <v>228</v>
      </c>
      <c r="U169" s="201">
        <f>MAX(J170:L170)/F169*100</f>
        <v>7.1225071225071224</v>
      </c>
    </row>
    <row r="170" spans="1:21" x14ac:dyDescent="0.25">
      <c r="A170" s="190"/>
      <c r="B170" s="191"/>
      <c r="C170" s="189"/>
      <c r="D170" s="191"/>
      <c r="E170" s="189"/>
      <c r="F170" s="189"/>
      <c r="G170" s="204"/>
      <c r="H170" s="129"/>
      <c r="I170" s="156" t="s">
        <v>28</v>
      </c>
      <c r="J170" s="157">
        <f>SUM(J169:J169)</f>
        <v>20</v>
      </c>
      <c r="K170" s="157">
        <f>SUM(K169:K169)</f>
        <v>25</v>
      </c>
      <c r="L170" s="157">
        <f>SUM(L169:L169)</f>
        <v>23</v>
      </c>
      <c r="M170" s="157">
        <f>SUM(M169:M169)</f>
        <v>2</v>
      </c>
      <c r="N170" s="205"/>
      <c r="O170" s="190"/>
      <c r="P170" s="190"/>
      <c r="Q170" s="190"/>
      <c r="R170" s="190"/>
      <c r="S170" s="190"/>
      <c r="T170" s="190"/>
      <c r="U170" s="203"/>
    </row>
    <row r="171" spans="1:21" ht="18.75" x14ac:dyDescent="0.25">
      <c r="A171" s="171" t="s">
        <v>282</v>
      </c>
      <c r="B171" s="172"/>
      <c r="C171" s="172"/>
      <c r="D171" s="172"/>
      <c r="E171" s="172"/>
      <c r="F171" s="172"/>
      <c r="G171" s="172"/>
      <c r="H171" s="172"/>
      <c r="I171" s="172"/>
      <c r="J171" s="172"/>
      <c r="K171" s="172"/>
      <c r="L171" s="172"/>
      <c r="M171" s="172"/>
      <c r="N171" s="172"/>
      <c r="O171" s="172"/>
      <c r="P171" s="172"/>
      <c r="Q171" s="172"/>
      <c r="R171" s="172"/>
      <c r="S171" s="172"/>
      <c r="T171" s="172"/>
    </row>
    <row r="172" spans="1:21" x14ac:dyDescent="0.25">
      <c r="A172" s="189" t="s">
        <v>142</v>
      </c>
      <c r="B172" s="206" t="s">
        <v>143</v>
      </c>
      <c r="C172" s="189" t="s">
        <v>283</v>
      </c>
      <c r="D172" s="206" t="s">
        <v>1</v>
      </c>
      <c r="E172" s="189">
        <v>400</v>
      </c>
      <c r="F172" s="189">
        <v>580</v>
      </c>
      <c r="G172" s="204">
        <v>44712</v>
      </c>
      <c r="H172" s="129">
        <v>1</v>
      </c>
      <c r="I172" s="129" t="s">
        <v>284</v>
      </c>
      <c r="J172" s="130">
        <v>8</v>
      </c>
      <c r="K172" s="130">
        <v>11</v>
      </c>
      <c r="L172" s="130">
        <v>24</v>
      </c>
      <c r="M172" s="130">
        <v>12</v>
      </c>
      <c r="N172" s="205">
        <f>(L178+K178+J178)/3</f>
        <v>174.33333333333334</v>
      </c>
      <c r="O172" s="190">
        <v>415</v>
      </c>
      <c r="P172" s="190">
        <v>418</v>
      </c>
      <c r="Q172" s="190">
        <v>413</v>
      </c>
      <c r="R172" s="190">
        <v>228</v>
      </c>
      <c r="S172" s="190">
        <v>229</v>
      </c>
      <c r="T172" s="190">
        <v>230</v>
      </c>
      <c r="U172" s="201">
        <f>MAX(J178:L178)/F172*100</f>
        <v>35.172413793103445</v>
      </c>
    </row>
    <row r="173" spans="1:21" x14ac:dyDescent="0.25">
      <c r="A173" s="189"/>
      <c r="B173" s="207"/>
      <c r="C173" s="189"/>
      <c r="D173" s="207"/>
      <c r="E173" s="189"/>
      <c r="F173" s="189"/>
      <c r="G173" s="204"/>
      <c r="H173" s="129">
        <v>2</v>
      </c>
      <c r="I173" s="129" t="s">
        <v>285</v>
      </c>
      <c r="J173" s="130">
        <v>40</v>
      </c>
      <c r="K173" s="130">
        <v>15</v>
      </c>
      <c r="L173" s="130">
        <v>24</v>
      </c>
      <c r="M173" s="130">
        <v>1</v>
      </c>
      <c r="N173" s="205"/>
      <c r="O173" s="190"/>
      <c r="P173" s="190"/>
      <c r="Q173" s="190"/>
      <c r="R173" s="190"/>
      <c r="S173" s="190"/>
      <c r="T173" s="190"/>
      <c r="U173" s="202"/>
    </row>
    <row r="174" spans="1:21" x14ac:dyDescent="0.25">
      <c r="A174" s="189"/>
      <c r="B174" s="207"/>
      <c r="C174" s="189"/>
      <c r="D174" s="207"/>
      <c r="E174" s="189"/>
      <c r="F174" s="189"/>
      <c r="G174" s="204"/>
      <c r="H174" s="129">
        <v>3</v>
      </c>
      <c r="I174" s="129" t="s">
        <v>286</v>
      </c>
      <c r="J174" s="130">
        <v>75</v>
      </c>
      <c r="K174" s="130">
        <v>35</v>
      </c>
      <c r="L174" s="130">
        <v>88</v>
      </c>
      <c r="M174" s="130">
        <v>3</v>
      </c>
      <c r="N174" s="205"/>
      <c r="O174" s="190"/>
      <c r="P174" s="190"/>
      <c r="Q174" s="190"/>
      <c r="R174" s="190"/>
      <c r="S174" s="190"/>
      <c r="T174" s="190"/>
      <c r="U174" s="202"/>
    </row>
    <row r="175" spans="1:21" x14ac:dyDescent="0.25">
      <c r="A175" s="189"/>
      <c r="B175" s="207"/>
      <c r="C175" s="189"/>
      <c r="D175" s="207"/>
      <c r="E175" s="189"/>
      <c r="F175" s="189"/>
      <c r="G175" s="204"/>
      <c r="H175" s="129">
        <v>4</v>
      </c>
      <c r="I175" s="129" t="s">
        <v>287</v>
      </c>
      <c r="J175" s="130">
        <v>12</v>
      </c>
      <c r="K175" s="130">
        <v>35</v>
      </c>
      <c r="L175" s="130">
        <v>28</v>
      </c>
      <c r="M175" s="130">
        <v>22</v>
      </c>
      <c r="N175" s="205"/>
      <c r="O175" s="190"/>
      <c r="P175" s="190"/>
      <c r="Q175" s="190"/>
      <c r="R175" s="190"/>
      <c r="S175" s="190"/>
      <c r="T175" s="190"/>
      <c r="U175" s="202"/>
    </row>
    <row r="176" spans="1:21" x14ac:dyDescent="0.25">
      <c r="A176" s="189"/>
      <c r="B176" s="207"/>
      <c r="C176" s="189"/>
      <c r="D176" s="207"/>
      <c r="E176" s="189"/>
      <c r="F176" s="189"/>
      <c r="G176" s="204"/>
      <c r="H176" s="129">
        <v>5</v>
      </c>
      <c r="I176" s="129" t="s">
        <v>288</v>
      </c>
      <c r="J176" s="130">
        <v>25</v>
      </c>
      <c r="K176" s="130">
        <v>8</v>
      </c>
      <c r="L176" s="130">
        <v>19</v>
      </c>
      <c r="M176" s="130">
        <v>7</v>
      </c>
      <c r="N176" s="205"/>
      <c r="O176" s="190"/>
      <c r="P176" s="190"/>
      <c r="Q176" s="190"/>
      <c r="R176" s="190"/>
      <c r="S176" s="190"/>
      <c r="T176" s="190"/>
      <c r="U176" s="202"/>
    </row>
    <row r="177" spans="1:21" x14ac:dyDescent="0.25">
      <c r="A177" s="189"/>
      <c r="B177" s="207"/>
      <c r="C177" s="189"/>
      <c r="D177" s="207"/>
      <c r="E177" s="189"/>
      <c r="F177" s="189"/>
      <c r="G177" s="204"/>
      <c r="H177" s="129">
        <v>6</v>
      </c>
      <c r="I177" s="129" t="s">
        <v>289</v>
      </c>
      <c r="J177" s="130">
        <v>35</v>
      </c>
      <c r="K177" s="130">
        <v>20</v>
      </c>
      <c r="L177" s="130">
        <v>21</v>
      </c>
      <c r="M177" s="130">
        <v>18</v>
      </c>
      <c r="N177" s="205"/>
      <c r="O177" s="190"/>
      <c r="P177" s="190"/>
      <c r="Q177" s="190"/>
      <c r="R177" s="190"/>
      <c r="S177" s="190"/>
      <c r="T177" s="190"/>
      <c r="U177" s="202"/>
    </row>
    <row r="178" spans="1:21" x14ac:dyDescent="0.25">
      <c r="A178" s="190"/>
      <c r="B178" s="191"/>
      <c r="C178" s="189"/>
      <c r="D178" s="191"/>
      <c r="E178" s="189"/>
      <c r="F178" s="189"/>
      <c r="G178" s="204"/>
      <c r="H178" s="129"/>
      <c r="I178" s="156" t="s">
        <v>28</v>
      </c>
      <c r="J178" s="157">
        <f>SUM(J172:J177)</f>
        <v>195</v>
      </c>
      <c r="K178" s="157">
        <f>SUM(K172:K177)</f>
        <v>124</v>
      </c>
      <c r="L178" s="157">
        <f>SUM(L172:L177)</f>
        <v>204</v>
      </c>
      <c r="M178" s="157">
        <f>SUM(M172:M177)</f>
        <v>63</v>
      </c>
      <c r="N178" s="205"/>
      <c r="O178" s="190"/>
      <c r="P178" s="190"/>
      <c r="Q178" s="190"/>
      <c r="R178" s="190"/>
      <c r="S178" s="190"/>
      <c r="T178" s="190"/>
      <c r="U178" s="203"/>
    </row>
    <row r="179" spans="1:21" x14ac:dyDescent="0.25">
      <c r="A179" s="189" t="s">
        <v>142</v>
      </c>
      <c r="B179" s="206" t="s">
        <v>143</v>
      </c>
      <c r="C179" s="189" t="s">
        <v>290</v>
      </c>
      <c r="D179" s="206" t="s">
        <v>1</v>
      </c>
      <c r="E179" s="189">
        <v>400</v>
      </c>
      <c r="F179" s="189">
        <v>580</v>
      </c>
      <c r="G179" s="204">
        <v>44712</v>
      </c>
      <c r="H179" s="129">
        <v>1</v>
      </c>
      <c r="I179" s="129" t="s">
        <v>291</v>
      </c>
      <c r="J179" s="130">
        <v>30</v>
      </c>
      <c r="K179" s="130">
        <v>21</v>
      </c>
      <c r="L179" s="130">
        <v>15</v>
      </c>
      <c r="M179" s="130">
        <v>14</v>
      </c>
      <c r="N179" s="205">
        <f>(L187+K187+J187)/3</f>
        <v>183.33333333333334</v>
      </c>
      <c r="O179" s="190">
        <v>408</v>
      </c>
      <c r="P179" s="190">
        <v>408</v>
      </c>
      <c r="Q179" s="190">
        <v>405</v>
      </c>
      <c r="R179" s="190">
        <v>228</v>
      </c>
      <c r="S179" s="190">
        <v>229</v>
      </c>
      <c r="T179" s="190">
        <v>230</v>
      </c>
      <c r="U179" s="201">
        <f>MAX(J187:L187)/F179*100</f>
        <v>32.931034482758619</v>
      </c>
    </row>
    <row r="180" spans="1:21" x14ac:dyDescent="0.25">
      <c r="A180" s="189"/>
      <c r="B180" s="207"/>
      <c r="C180" s="189"/>
      <c r="D180" s="207"/>
      <c r="E180" s="189"/>
      <c r="F180" s="189"/>
      <c r="G180" s="204"/>
      <c r="H180" s="129">
        <v>2</v>
      </c>
      <c r="I180" s="129" t="s">
        <v>292</v>
      </c>
      <c r="J180" s="130">
        <v>54</v>
      </c>
      <c r="K180" s="130">
        <v>70</v>
      </c>
      <c r="L180" s="130">
        <v>70</v>
      </c>
      <c r="M180" s="130">
        <v>13</v>
      </c>
      <c r="N180" s="205"/>
      <c r="O180" s="190"/>
      <c r="P180" s="190"/>
      <c r="Q180" s="190"/>
      <c r="R180" s="190"/>
      <c r="S180" s="190"/>
      <c r="T180" s="190"/>
      <c r="U180" s="202"/>
    </row>
    <row r="181" spans="1:21" x14ac:dyDescent="0.25">
      <c r="A181" s="189"/>
      <c r="B181" s="207"/>
      <c r="C181" s="189"/>
      <c r="D181" s="207"/>
      <c r="E181" s="189"/>
      <c r="F181" s="189"/>
      <c r="G181" s="204"/>
      <c r="H181" s="129">
        <v>3</v>
      </c>
      <c r="I181" s="129" t="s">
        <v>293</v>
      </c>
      <c r="J181" s="130">
        <v>48</v>
      </c>
      <c r="K181" s="130">
        <v>21</v>
      </c>
      <c r="L181" s="130">
        <v>35</v>
      </c>
      <c r="M181" s="130">
        <v>15</v>
      </c>
      <c r="N181" s="205"/>
      <c r="O181" s="190"/>
      <c r="P181" s="190"/>
      <c r="Q181" s="190"/>
      <c r="R181" s="190"/>
      <c r="S181" s="190"/>
      <c r="T181" s="190"/>
      <c r="U181" s="202"/>
    </row>
    <row r="182" spans="1:21" x14ac:dyDescent="0.25">
      <c r="A182" s="189"/>
      <c r="B182" s="207"/>
      <c r="C182" s="189"/>
      <c r="D182" s="207"/>
      <c r="E182" s="189"/>
      <c r="F182" s="189"/>
      <c r="G182" s="204"/>
      <c r="H182" s="129">
        <v>4</v>
      </c>
      <c r="I182" s="129" t="s">
        <v>294</v>
      </c>
      <c r="J182" s="130">
        <v>0</v>
      </c>
      <c r="K182" s="130">
        <v>0</v>
      </c>
      <c r="L182" s="130">
        <v>0</v>
      </c>
      <c r="M182" s="130">
        <v>0</v>
      </c>
      <c r="N182" s="205"/>
      <c r="O182" s="190"/>
      <c r="P182" s="190"/>
      <c r="Q182" s="190"/>
      <c r="R182" s="190"/>
      <c r="S182" s="190"/>
      <c r="T182" s="190"/>
      <c r="U182" s="202"/>
    </row>
    <row r="183" spans="1:21" x14ac:dyDescent="0.25">
      <c r="A183" s="189"/>
      <c r="B183" s="207"/>
      <c r="C183" s="189"/>
      <c r="D183" s="207"/>
      <c r="E183" s="189"/>
      <c r="F183" s="189"/>
      <c r="G183" s="204"/>
      <c r="H183" s="129">
        <v>5</v>
      </c>
      <c r="I183" s="129" t="s">
        <v>208</v>
      </c>
      <c r="J183" s="130">
        <v>12</v>
      </c>
      <c r="K183" s="130">
        <v>7</v>
      </c>
      <c r="L183" s="130">
        <v>3</v>
      </c>
      <c r="M183" s="130">
        <v>1</v>
      </c>
      <c r="N183" s="205"/>
      <c r="O183" s="190"/>
      <c r="P183" s="190"/>
      <c r="Q183" s="190"/>
      <c r="R183" s="190"/>
      <c r="S183" s="190"/>
      <c r="T183" s="190"/>
      <c r="U183" s="202"/>
    </row>
    <row r="184" spans="1:21" x14ac:dyDescent="0.25">
      <c r="A184" s="189"/>
      <c r="B184" s="207"/>
      <c r="C184" s="189"/>
      <c r="D184" s="207"/>
      <c r="E184" s="189"/>
      <c r="F184" s="189"/>
      <c r="G184" s="204"/>
      <c r="H184" s="129">
        <v>6</v>
      </c>
      <c r="I184" s="129" t="s">
        <v>295</v>
      </c>
      <c r="J184" s="130">
        <v>22</v>
      </c>
      <c r="K184" s="130">
        <v>26</v>
      </c>
      <c r="L184" s="130">
        <v>21</v>
      </c>
      <c r="M184" s="130">
        <v>15</v>
      </c>
      <c r="N184" s="205"/>
      <c r="O184" s="190"/>
      <c r="P184" s="190"/>
      <c r="Q184" s="190"/>
      <c r="R184" s="190"/>
      <c r="S184" s="190"/>
      <c r="T184" s="190"/>
      <c r="U184" s="202"/>
    </row>
    <row r="185" spans="1:21" x14ac:dyDescent="0.25">
      <c r="A185" s="189"/>
      <c r="B185" s="207"/>
      <c r="C185" s="189"/>
      <c r="D185" s="207"/>
      <c r="E185" s="189"/>
      <c r="F185" s="189"/>
      <c r="G185" s="204"/>
      <c r="H185" s="129">
        <v>7</v>
      </c>
      <c r="I185" s="129" t="s">
        <v>296</v>
      </c>
      <c r="J185" s="130">
        <v>10</v>
      </c>
      <c r="K185" s="130">
        <v>23</v>
      </c>
      <c r="L185" s="130">
        <v>25</v>
      </c>
      <c r="M185" s="130">
        <v>22</v>
      </c>
      <c r="N185" s="205"/>
      <c r="O185" s="190"/>
      <c r="P185" s="190"/>
      <c r="Q185" s="190"/>
      <c r="R185" s="190"/>
      <c r="S185" s="190"/>
      <c r="T185" s="190"/>
      <c r="U185" s="202"/>
    </row>
    <row r="186" spans="1:21" x14ac:dyDescent="0.25">
      <c r="A186" s="189"/>
      <c r="B186" s="207"/>
      <c r="C186" s="189"/>
      <c r="D186" s="207"/>
      <c r="E186" s="189"/>
      <c r="F186" s="189"/>
      <c r="G186" s="204"/>
      <c r="H186" s="129">
        <v>8</v>
      </c>
      <c r="I186" s="129" t="s">
        <v>297</v>
      </c>
      <c r="J186" s="130">
        <v>15</v>
      </c>
      <c r="K186" s="130">
        <v>17</v>
      </c>
      <c r="L186" s="130">
        <v>5</v>
      </c>
      <c r="M186" s="130">
        <v>2</v>
      </c>
      <c r="N186" s="205"/>
      <c r="O186" s="190"/>
      <c r="P186" s="190"/>
      <c r="Q186" s="190"/>
      <c r="R186" s="190"/>
      <c r="S186" s="190"/>
      <c r="T186" s="190"/>
      <c r="U186" s="202"/>
    </row>
    <row r="187" spans="1:21" x14ac:dyDescent="0.25">
      <c r="A187" s="190"/>
      <c r="B187" s="191"/>
      <c r="C187" s="189"/>
      <c r="D187" s="191"/>
      <c r="E187" s="189"/>
      <c r="F187" s="189"/>
      <c r="G187" s="204"/>
      <c r="H187" s="129"/>
      <c r="I187" s="156" t="s">
        <v>28</v>
      </c>
      <c r="J187" s="157">
        <f>SUM(J179:J186)</f>
        <v>191</v>
      </c>
      <c r="K187" s="157">
        <f>SUM(K179:K186)</f>
        <v>185</v>
      </c>
      <c r="L187" s="157">
        <f>SUM(L179:L186)</f>
        <v>174</v>
      </c>
      <c r="M187" s="157">
        <f>SUM(M179:M186)</f>
        <v>82</v>
      </c>
      <c r="N187" s="205"/>
      <c r="O187" s="190"/>
      <c r="P187" s="190"/>
      <c r="Q187" s="190"/>
      <c r="R187" s="190"/>
      <c r="S187" s="190"/>
      <c r="T187" s="190"/>
      <c r="U187" s="203"/>
    </row>
    <row r="188" spans="1:21" x14ac:dyDescent="0.25">
      <c r="A188" s="189" t="s">
        <v>142</v>
      </c>
      <c r="B188" s="206" t="s">
        <v>143</v>
      </c>
      <c r="C188" s="189" t="s">
        <v>298</v>
      </c>
      <c r="D188" s="206" t="s">
        <v>1</v>
      </c>
      <c r="E188" s="189">
        <v>630</v>
      </c>
      <c r="F188" s="189">
        <v>900</v>
      </c>
      <c r="G188" s="204">
        <v>44712</v>
      </c>
      <c r="H188" s="129">
        <v>1</v>
      </c>
      <c r="I188" s="129" t="s">
        <v>299</v>
      </c>
      <c r="J188" s="130">
        <v>10</v>
      </c>
      <c r="K188" s="130">
        <v>15</v>
      </c>
      <c r="L188" s="130">
        <v>8</v>
      </c>
      <c r="M188" s="130">
        <v>4</v>
      </c>
      <c r="N188" s="205">
        <f>(L194+K194+J194)/3</f>
        <v>97.666666666666671</v>
      </c>
      <c r="O188" s="190">
        <v>410</v>
      </c>
      <c r="P188" s="190">
        <v>410</v>
      </c>
      <c r="Q188" s="190">
        <v>408</v>
      </c>
      <c r="R188" s="190">
        <v>220</v>
      </c>
      <c r="S188" s="190">
        <v>220</v>
      </c>
      <c r="T188" s="190">
        <v>221</v>
      </c>
      <c r="U188" s="201">
        <f>MAX(J194:L194)/F188*100</f>
        <v>11.888888888888889</v>
      </c>
    </row>
    <row r="189" spans="1:21" x14ac:dyDescent="0.25">
      <c r="A189" s="189"/>
      <c r="B189" s="207"/>
      <c r="C189" s="189"/>
      <c r="D189" s="207"/>
      <c r="E189" s="189"/>
      <c r="F189" s="189"/>
      <c r="G189" s="204"/>
      <c r="H189" s="129">
        <v>2</v>
      </c>
      <c r="I189" s="129" t="s">
        <v>300</v>
      </c>
      <c r="J189" s="130">
        <v>25</v>
      </c>
      <c r="K189" s="130">
        <v>12</v>
      </c>
      <c r="L189" s="130">
        <v>10</v>
      </c>
      <c r="M189" s="130">
        <v>5</v>
      </c>
      <c r="N189" s="205"/>
      <c r="O189" s="190"/>
      <c r="P189" s="190"/>
      <c r="Q189" s="190"/>
      <c r="R189" s="190"/>
      <c r="S189" s="190"/>
      <c r="T189" s="190"/>
      <c r="U189" s="202"/>
    </row>
    <row r="190" spans="1:21" x14ac:dyDescent="0.25">
      <c r="A190" s="189"/>
      <c r="B190" s="207"/>
      <c r="C190" s="189"/>
      <c r="D190" s="207"/>
      <c r="E190" s="189"/>
      <c r="F190" s="189"/>
      <c r="G190" s="204"/>
      <c r="H190" s="129">
        <v>3</v>
      </c>
      <c r="I190" s="129" t="s">
        <v>301</v>
      </c>
      <c r="J190" s="130">
        <v>20</v>
      </c>
      <c r="K190" s="130">
        <v>10</v>
      </c>
      <c r="L190" s="130">
        <v>20</v>
      </c>
      <c r="M190" s="130">
        <v>6</v>
      </c>
      <c r="N190" s="205"/>
      <c r="O190" s="190"/>
      <c r="P190" s="190"/>
      <c r="Q190" s="190"/>
      <c r="R190" s="190"/>
      <c r="S190" s="190"/>
      <c r="T190" s="190"/>
      <c r="U190" s="202"/>
    </row>
    <row r="191" spans="1:21" x14ac:dyDescent="0.25">
      <c r="A191" s="189"/>
      <c r="B191" s="207"/>
      <c r="C191" s="189"/>
      <c r="D191" s="207"/>
      <c r="E191" s="189"/>
      <c r="F191" s="189"/>
      <c r="G191" s="204"/>
      <c r="H191" s="129">
        <v>4</v>
      </c>
      <c r="I191" s="129" t="s">
        <v>302</v>
      </c>
      <c r="J191" s="130">
        <v>13</v>
      </c>
      <c r="K191" s="130">
        <v>20</v>
      </c>
      <c r="L191" s="130">
        <v>20</v>
      </c>
      <c r="M191" s="130">
        <v>17</v>
      </c>
      <c r="N191" s="205"/>
      <c r="O191" s="190"/>
      <c r="P191" s="190"/>
      <c r="Q191" s="190"/>
      <c r="R191" s="190"/>
      <c r="S191" s="190"/>
      <c r="T191" s="190"/>
      <c r="U191" s="202"/>
    </row>
    <row r="192" spans="1:21" x14ac:dyDescent="0.25">
      <c r="A192" s="189"/>
      <c r="B192" s="207"/>
      <c r="C192" s="189"/>
      <c r="D192" s="207"/>
      <c r="E192" s="189"/>
      <c r="F192" s="189"/>
      <c r="G192" s="204"/>
      <c r="H192" s="129">
        <v>5</v>
      </c>
      <c r="I192" s="129" t="s">
        <v>303</v>
      </c>
      <c r="J192" s="130">
        <v>20</v>
      </c>
      <c r="K192" s="130">
        <v>45</v>
      </c>
      <c r="L192" s="130">
        <v>20</v>
      </c>
      <c r="M192" s="130">
        <v>13</v>
      </c>
      <c r="N192" s="205"/>
      <c r="O192" s="190"/>
      <c r="P192" s="190"/>
      <c r="Q192" s="190"/>
      <c r="R192" s="190"/>
      <c r="S192" s="190"/>
      <c r="T192" s="190"/>
      <c r="U192" s="202"/>
    </row>
    <row r="193" spans="1:21" x14ac:dyDescent="0.25">
      <c r="A193" s="189"/>
      <c r="B193" s="207"/>
      <c r="C193" s="189"/>
      <c r="D193" s="207"/>
      <c r="E193" s="189"/>
      <c r="F193" s="189"/>
      <c r="G193" s="204"/>
      <c r="H193" s="140">
        <v>6</v>
      </c>
      <c r="I193" s="129" t="s">
        <v>304</v>
      </c>
      <c r="J193" s="130">
        <v>7</v>
      </c>
      <c r="K193" s="130">
        <v>5</v>
      </c>
      <c r="L193" s="130">
        <v>13</v>
      </c>
      <c r="M193" s="130">
        <v>10</v>
      </c>
      <c r="N193" s="205"/>
      <c r="O193" s="190"/>
      <c r="P193" s="190"/>
      <c r="Q193" s="190"/>
      <c r="R193" s="190"/>
      <c r="S193" s="190"/>
      <c r="T193" s="190"/>
      <c r="U193" s="202"/>
    </row>
    <row r="194" spans="1:21" x14ac:dyDescent="0.25">
      <c r="A194" s="190"/>
      <c r="B194" s="191"/>
      <c r="C194" s="189"/>
      <c r="D194" s="191"/>
      <c r="E194" s="189"/>
      <c r="F194" s="189"/>
      <c r="G194" s="204"/>
      <c r="H194" s="129"/>
      <c r="I194" s="156" t="s">
        <v>28</v>
      </c>
      <c r="J194" s="157">
        <f>SUM(J188:J193)</f>
        <v>95</v>
      </c>
      <c r="K194" s="157">
        <f>SUM(K188:K193)</f>
        <v>107</v>
      </c>
      <c r="L194" s="157">
        <f>SUM(L188:L193)</f>
        <v>91</v>
      </c>
      <c r="M194" s="157">
        <f>SUM(M188:M193)</f>
        <v>55</v>
      </c>
      <c r="N194" s="205"/>
      <c r="O194" s="190"/>
      <c r="P194" s="190"/>
      <c r="Q194" s="190"/>
      <c r="R194" s="190"/>
      <c r="S194" s="190"/>
      <c r="T194" s="190"/>
      <c r="U194" s="203"/>
    </row>
    <row r="195" spans="1:21" x14ac:dyDescent="0.25">
      <c r="A195" s="189" t="s">
        <v>142</v>
      </c>
      <c r="B195" s="206" t="s">
        <v>143</v>
      </c>
      <c r="C195" s="189" t="s">
        <v>305</v>
      </c>
      <c r="D195" s="206" t="s">
        <v>1</v>
      </c>
      <c r="E195" s="189">
        <v>630</v>
      </c>
      <c r="F195" s="189">
        <v>900</v>
      </c>
      <c r="G195" s="204">
        <v>44713</v>
      </c>
      <c r="H195" s="129" t="s">
        <v>175</v>
      </c>
      <c r="I195" s="129" t="s">
        <v>306</v>
      </c>
      <c r="J195" s="130">
        <v>3</v>
      </c>
      <c r="K195" s="130">
        <v>1</v>
      </c>
      <c r="L195" s="130">
        <v>2</v>
      </c>
      <c r="M195" s="130">
        <v>4</v>
      </c>
      <c r="N195" s="205">
        <f>(L199+K199+J199)/3</f>
        <v>120.7</v>
      </c>
      <c r="O195" s="190">
        <v>415</v>
      </c>
      <c r="P195" s="190">
        <v>418</v>
      </c>
      <c r="Q195" s="190">
        <v>419</v>
      </c>
      <c r="R195" s="190">
        <v>230</v>
      </c>
      <c r="S195" s="190">
        <v>230</v>
      </c>
      <c r="T195" s="190">
        <v>228</v>
      </c>
      <c r="U195" s="201">
        <f>MAX(J199:L199)/F195*100</f>
        <v>15.044444444444446</v>
      </c>
    </row>
    <row r="196" spans="1:21" x14ac:dyDescent="0.25">
      <c r="A196" s="189"/>
      <c r="B196" s="207"/>
      <c r="C196" s="189"/>
      <c r="D196" s="207"/>
      <c r="E196" s="189"/>
      <c r="F196" s="189"/>
      <c r="G196" s="204"/>
      <c r="H196" s="129" t="s">
        <v>175</v>
      </c>
      <c r="I196" s="129" t="s">
        <v>307</v>
      </c>
      <c r="J196" s="130">
        <v>85</v>
      </c>
      <c r="K196" s="130">
        <v>85</v>
      </c>
      <c r="L196" s="130">
        <v>40</v>
      </c>
      <c r="M196" s="130">
        <v>3</v>
      </c>
      <c r="N196" s="205"/>
      <c r="O196" s="190"/>
      <c r="P196" s="190"/>
      <c r="Q196" s="190"/>
      <c r="R196" s="190"/>
      <c r="S196" s="190"/>
      <c r="T196" s="190"/>
      <c r="U196" s="202"/>
    </row>
    <row r="197" spans="1:21" x14ac:dyDescent="0.25">
      <c r="A197" s="189"/>
      <c r="B197" s="207"/>
      <c r="C197" s="189"/>
      <c r="D197" s="207"/>
      <c r="E197" s="189"/>
      <c r="F197" s="189"/>
      <c r="G197" s="204"/>
      <c r="H197" s="129">
        <v>3</v>
      </c>
      <c r="I197" s="129" t="s">
        <v>279</v>
      </c>
      <c r="J197" s="130">
        <v>21</v>
      </c>
      <c r="K197" s="130">
        <v>31</v>
      </c>
      <c r="L197" s="130">
        <v>29</v>
      </c>
      <c r="M197" s="130">
        <v>18</v>
      </c>
      <c r="N197" s="205"/>
      <c r="O197" s="190"/>
      <c r="P197" s="190"/>
      <c r="Q197" s="190"/>
      <c r="R197" s="190"/>
      <c r="S197" s="190"/>
      <c r="T197" s="190"/>
      <c r="U197" s="202"/>
    </row>
    <row r="198" spans="1:21" x14ac:dyDescent="0.25">
      <c r="A198" s="189"/>
      <c r="B198" s="207"/>
      <c r="C198" s="189"/>
      <c r="D198" s="207"/>
      <c r="E198" s="189"/>
      <c r="F198" s="189"/>
      <c r="G198" s="204"/>
      <c r="H198" s="129">
        <v>4</v>
      </c>
      <c r="I198" s="129" t="s">
        <v>308</v>
      </c>
      <c r="J198" s="130">
        <v>22.9</v>
      </c>
      <c r="K198" s="130">
        <v>18.399999999999999</v>
      </c>
      <c r="L198" s="130">
        <v>23.8</v>
      </c>
      <c r="M198" s="130">
        <v>4.9000000000000004</v>
      </c>
      <c r="N198" s="205"/>
      <c r="O198" s="190"/>
      <c r="P198" s="190"/>
      <c r="Q198" s="190"/>
      <c r="R198" s="190"/>
      <c r="S198" s="190"/>
      <c r="T198" s="190"/>
      <c r="U198" s="202"/>
    </row>
    <row r="199" spans="1:21" x14ac:dyDescent="0.25">
      <c r="A199" s="190"/>
      <c r="B199" s="191"/>
      <c r="C199" s="189"/>
      <c r="D199" s="191"/>
      <c r="E199" s="189"/>
      <c r="F199" s="189"/>
      <c r="G199" s="204"/>
      <c r="H199" s="129"/>
      <c r="I199" s="156" t="s">
        <v>28</v>
      </c>
      <c r="J199" s="157">
        <f>SUM(J195:J198)</f>
        <v>131.9</v>
      </c>
      <c r="K199" s="157">
        <f>SUM(K195:K198)</f>
        <v>135.4</v>
      </c>
      <c r="L199" s="157">
        <f>SUM(L195:L198)</f>
        <v>94.8</v>
      </c>
      <c r="M199" s="157">
        <f>SUM(M195:M198)</f>
        <v>29.9</v>
      </c>
      <c r="N199" s="205"/>
      <c r="O199" s="190"/>
      <c r="P199" s="190"/>
      <c r="Q199" s="190"/>
      <c r="R199" s="190"/>
      <c r="S199" s="190"/>
      <c r="T199" s="190"/>
      <c r="U199" s="203"/>
    </row>
    <row r="200" spans="1:21" x14ac:dyDescent="0.25">
      <c r="A200" s="189" t="s">
        <v>142</v>
      </c>
      <c r="B200" s="206" t="s">
        <v>143</v>
      </c>
      <c r="C200" s="189" t="s">
        <v>309</v>
      </c>
      <c r="D200" s="206" t="s">
        <v>1</v>
      </c>
      <c r="E200" s="189">
        <v>100</v>
      </c>
      <c r="F200" s="189">
        <v>144</v>
      </c>
      <c r="G200" s="204">
        <v>44713</v>
      </c>
      <c r="H200" s="129">
        <v>1</v>
      </c>
      <c r="I200" s="129" t="s">
        <v>310</v>
      </c>
      <c r="J200" s="130">
        <v>12</v>
      </c>
      <c r="K200" s="130">
        <v>18</v>
      </c>
      <c r="L200" s="130">
        <v>17</v>
      </c>
      <c r="M200" s="130">
        <v>1</v>
      </c>
      <c r="N200" s="205">
        <f>(L201+K201+J201)/3</f>
        <v>15.666666666666666</v>
      </c>
      <c r="O200" s="190">
        <v>407</v>
      </c>
      <c r="P200" s="190">
        <v>408</v>
      </c>
      <c r="Q200" s="190">
        <v>405</v>
      </c>
      <c r="R200" s="190">
        <v>230</v>
      </c>
      <c r="S200" s="190">
        <v>225</v>
      </c>
      <c r="T200" s="190">
        <v>228</v>
      </c>
      <c r="U200" s="201">
        <f>MAX(J201:L201)/F200*100</f>
        <v>12.5</v>
      </c>
    </row>
    <row r="201" spans="1:21" x14ac:dyDescent="0.25">
      <c r="A201" s="190"/>
      <c r="B201" s="191"/>
      <c r="C201" s="189"/>
      <c r="D201" s="191"/>
      <c r="E201" s="189"/>
      <c r="F201" s="189"/>
      <c r="G201" s="204"/>
      <c r="H201" s="129"/>
      <c r="I201" s="156" t="s">
        <v>28</v>
      </c>
      <c r="J201" s="157">
        <f>SUM(J200:J200)</f>
        <v>12</v>
      </c>
      <c r="K201" s="157">
        <f>SUM(K200:K200)</f>
        <v>18</v>
      </c>
      <c r="L201" s="157">
        <f>SUM(L200:L200)</f>
        <v>17</v>
      </c>
      <c r="M201" s="157">
        <f>SUM(M200:M200)</f>
        <v>1</v>
      </c>
      <c r="N201" s="205"/>
      <c r="O201" s="190"/>
      <c r="P201" s="190"/>
      <c r="Q201" s="190"/>
      <c r="R201" s="190"/>
      <c r="S201" s="190"/>
      <c r="T201" s="190"/>
      <c r="U201" s="203"/>
    </row>
    <row r="202" spans="1:21" x14ac:dyDescent="0.25">
      <c r="A202" s="189" t="s">
        <v>142</v>
      </c>
      <c r="B202" s="206" t="s">
        <v>143</v>
      </c>
      <c r="C202" s="189" t="s">
        <v>311</v>
      </c>
      <c r="D202" s="206" t="s">
        <v>1</v>
      </c>
      <c r="E202" s="189">
        <v>100</v>
      </c>
      <c r="F202" s="189">
        <v>144</v>
      </c>
      <c r="G202" s="204">
        <v>44713</v>
      </c>
      <c r="H202" s="129">
        <v>1</v>
      </c>
      <c r="I202" s="129" t="s">
        <v>312</v>
      </c>
      <c r="J202" s="130">
        <v>8</v>
      </c>
      <c r="K202" s="130">
        <v>10</v>
      </c>
      <c r="L202" s="130">
        <v>10</v>
      </c>
      <c r="M202" s="130">
        <v>3</v>
      </c>
      <c r="N202" s="205">
        <f>(L204+K204+J204)/3</f>
        <v>9.3333333333333339</v>
      </c>
      <c r="O202" s="190">
        <v>407</v>
      </c>
      <c r="P202" s="190">
        <v>408</v>
      </c>
      <c r="Q202" s="190">
        <v>407</v>
      </c>
      <c r="R202" s="190">
        <v>230</v>
      </c>
      <c r="S202" s="190">
        <v>225</v>
      </c>
      <c r="T202" s="190">
        <v>228</v>
      </c>
      <c r="U202" s="201">
        <f>MAX(J204:L204)/F202*100</f>
        <v>6.9444444444444446</v>
      </c>
    </row>
    <row r="203" spans="1:21" x14ac:dyDescent="0.25">
      <c r="A203" s="189"/>
      <c r="B203" s="207"/>
      <c r="C203" s="189"/>
      <c r="D203" s="207"/>
      <c r="E203" s="189"/>
      <c r="F203" s="189"/>
      <c r="G203" s="204"/>
      <c r="H203" s="129">
        <v>2</v>
      </c>
      <c r="I203" s="129" t="s">
        <v>209</v>
      </c>
      <c r="J203" s="130">
        <v>0</v>
      </c>
      <c r="K203" s="130">
        <v>0</v>
      </c>
      <c r="L203" s="130">
        <v>0</v>
      </c>
      <c r="M203" s="130">
        <v>0</v>
      </c>
      <c r="N203" s="205"/>
      <c r="O203" s="190"/>
      <c r="P203" s="190"/>
      <c r="Q203" s="190"/>
      <c r="R203" s="190"/>
      <c r="S203" s="190"/>
      <c r="T203" s="190"/>
      <c r="U203" s="202"/>
    </row>
    <row r="204" spans="1:21" x14ac:dyDescent="0.25">
      <c r="A204" s="190"/>
      <c r="B204" s="191"/>
      <c r="C204" s="189"/>
      <c r="D204" s="191"/>
      <c r="E204" s="189"/>
      <c r="F204" s="189"/>
      <c r="G204" s="204"/>
      <c r="H204" s="129"/>
      <c r="I204" s="156" t="s">
        <v>28</v>
      </c>
      <c r="J204" s="157">
        <f>SUM(J202:J203)</f>
        <v>8</v>
      </c>
      <c r="K204" s="157">
        <f>SUM(K202:K203)</f>
        <v>10</v>
      </c>
      <c r="L204" s="157">
        <f>SUM(L202:L203)</f>
        <v>10</v>
      </c>
      <c r="M204" s="157">
        <f>SUM(M202:M203)</f>
        <v>3</v>
      </c>
      <c r="N204" s="205"/>
      <c r="O204" s="190"/>
      <c r="P204" s="190"/>
      <c r="Q204" s="190"/>
      <c r="R204" s="190"/>
      <c r="S204" s="190"/>
      <c r="T204" s="190"/>
      <c r="U204" s="203"/>
    </row>
    <row r="205" spans="1:21" x14ac:dyDescent="0.25">
      <c r="A205" s="189" t="s">
        <v>142</v>
      </c>
      <c r="B205" s="206" t="s">
        <v>143</v>
      </c>
      <c r="C205" s="189" t="s">
        <v>313</v>
      </c>
      <c r="D205" s="206" t="s">
        <v>1</v>
      </c>
      <c r="E205" s="189">
        <v>400</v>
      </c>
      <c r="F205" s="189">
        <v>580</v>
      </c>
      <c r="G205" s="204">
        <v>44714</v>
      </c>
      <c r="H205" s="129">
        <v>1</v>
      </c>
      <c r="I205" s="129" t="s">
        <v>314</v>
      </c>
      <c r="J205" s="130">
        <v>25</v>
      </c>
      <c r="K205" s="130">
        <v>20</v>
      </c>
      <c r="L205" s="130">
        <v>40</v>
      </c>
      <c r="M205" s="130">
        <v>12</v>
      </c>
      <c r="N205" s="205">
        <f>(L210+K210+J210)/3</f>
        <v>84</v>
      </c>
      <c r="O205" s="190">
        <v>411</v>
      </c>
      <c r="P205" s="190">
        <v>415</v>
      </c>
      <c r="Q205" s="190">
        <v>420</v>
      </c>
      <c r="R205" s="190">
        <v>231</v>
      </c>
      <c r="S205" s="190">
        <v>228</v>
      </c>
      <c r="T205" s="190">
        <v>229</v>
      </c>
      <c r="U205" s="201">
        <f>MAX(J210:L210)/F205*100</f>
        <v>15.862068965517242</v>
      </c>
    </row>
    <row r="206" spans="1:21" x14ac:dyDescent="0.25">
      <c r="A206" s="189"/>
      <c r="B206" s="207"/>
      <c r="C206" s="189"/>
      <c r="D206" s="207"/>
      <c r="E206" s="189"/>
      <c r="F206" s="189"/>
      <c r="G206" s="204"/>
      <c r="H206" s="129">
        <v>2</v>
      </c>
      <c r="I206" s="129" t="s">
        <v>315</v>
      </c>
      <c r="J206" s="130">
        <v>15</v>
      </c>
      <c r="K206" s="130">
        <v>25</v>
      </c>
      <c r="L206" s="130">
        <v>21</v>
      </c>
      <c r="M206" s="130">
        <v>11</v>
      </c>
      <c r="N206" s="205"/>
      <c r="O206" s="190"/>
      <c r="P206" s="190"/>
      <c r="Q206" s="190"/>
      <c r="R206" s="190"/>
      <c r="S206" s="190"/>
      <c r="T206" s="190"/>
      <c r="U206" s="202"/>
    </row>
    <row r="207" spans="1:21" x14ac:dyDescent="0.25">
      <c r="A207" s="189"/>
      <c r="B207" s="207"/>
      <c r="C207" s="189"/>
      <c r="D207" s="207"/>
      <c r="E207" s="189"/>
      <c r="F207" s="189"/>
      <c r="G207" s="204"/>
      <c r="H207" s="129">
        <v>3</v>
      </c>
      <c r="I207" s="129" t="s">
        <v>285</v>
      </c>
      <c r="J207" s="130">
        <v>26</v>
      </c>
      <c r="K207" s="130">
        <v>35</v>
      </c>
      <c r="L207" s="130">
        <v>15</v>
      </c>
      <c r="M207" s="130">
        <v>1</v>
      </c>
      <c r="N207" s="205"/>
      <c r="O207" s="190"/>
      <c r="P207" s="190"/>
      <c r="Q207" s="190"/>
      <c r="R207" s="190"/>
      <c r="S207" s="190"/>
      <c r="T207" s="190"/>
      <c r="U207" s="202"/>
    </row>
    <row r="208" spans="1:21" x14ac:dyDescent="0.25">
      <c r="A208" s="189"/>
      <c r="B208" s="207"/>
      <c r="C208" s="189"/>
      <c r="D208" s="207"/>
      <c r="E208" s="189"/>
      <c r="F208" s="189"/>
      <c r="G208" s="204"/>
      <c r="H208" s="129">
        <v>4</v>
      </c>
      <c r="I208" s="129" t="s">
        <v>316</v>
      </c>
      <c r="J208" s="130">
        <v>4</v>
      </c>
      <c r="K208" s="130">
        <v>12</v>
      </c>
      <c r="L208" s="130">
        <v>11</v>
      </c>
      <c r="M208" s="130">
        <v>5</v>
      </c>
      <c r="N208" s="205"/>
      <c r="O208" s="190"/>
      <c r="P208" s="190"/>
      <c r="Q208" s="190"/>
      <c r="R208" s="190"/>
      <c r="S208" s="190"/>
      <c r="T208" s="190"/>
      <c r="U208" s="202"/>
    </row>
    <row r="209" spans="1:21" x14ac:dyDescent="0.25">
      <c r="A209" s="189"/>
      <c r="B209" s="207"/>
      <c r="C209" s="189"/>
      <c r="D209" s="207"/>
      <c r="E209" s="189"/>
      <c r="F209" s="189"/>
      <c r="G209" s="204"/>
      <c r="H209" s="129">
        <v>5</v>
      </c>
      <c r="I209" s="129" t="s">
        <v>317</v>
      </c>
      <c r="J209" s="130">
        <v>1</v>
      </c>
      <c r="K209" s="130">
        <v>0</v>
      </c>
      <c r="L209" s="130">
        <v>2</v>
      </c>
      <c r="M209" s="130">
        <v>2</v>
      </c>
      <c r="N209" s="205"/>
      <c r="O209" s="190"/>
      <c r="P209" s="190"/>
      <c r="Q209" s="190"/>
      <c r="R209" s="190"/>
      <c r="S209" s="190"/>
      <c r="T209" s="190"/>
      <c r="U209" s="202"/>
    </row>
    <row r="210" spans="1:21" x14ac:dyDescent="0.25">
      <c r="A210" s="190"/>
      <c r="B210" s="191"/>
      <c r="C210" s="189"/>
      <c r="D210" s="191"/>
      <c r="E210" s="189"/>
      <c r="F210" s="189"/>
      <c r="G210" s="204"/>
      <c r="H210" s="129"/>
      <c r="I210" s="156" t="s">
        <v>28</v>
      </c>
      <c r="J210" s="157">
        <f>SUM(J205:J209)</f>
        <v>71</v>
      </c>
      <c r="K210" s="157">
        <f>SUM(K205:K209)</f>
        <v>92</v>
      </c>
      <c r="L210" s="157">
        <f>SUM(L205:L209)</f>
        <v>89</v>
      </c>
      <c r="M210" s="157">
        <f>SUM(M205:M209)</f>
        <v>31</v>
      </c>
      <c r="N210" s="205"/>
      <c r="O210" s="190"/>
      <c r="P210" s="190"/>
      <c r="Q210" s="190"/>
      <c r="R210" s="190"/>
      <c r="S210" s="190"/>
      <c r="T210" s="190"/>
      <c r="U210" s="203"/>
    </row>
    <row r="211" spans="1:21" ht="18.75" x14ac:dyDescent="0.25">
      <c r="A211" s="171" t="s">
        <v>318</v>
      </c>
      <c r="B211" s="172"/>
      <c r="C211" s="172"/>
      <c r="D211" s="172"/>
      <c r="E211" s="172"/>
      <c r="F211" s="172"/>
      <c r="G211" s="172"/>
      <c r="H211" s="172"/>
      <c r="I211" s="172"/>
      <c r="J211" s="172"/>
      <c r="K211" s="172"/>
      <c r="L211" s="172"/>
      <c r="M211" s="172"/>
      <c r="N211" s="172"/>
      <c r="O211" s="172"/>
      <c r="P211" s="172"/>
      <c r="Q211" s="172"/>
      <c r="R211" s="172"/>
      <c r="S211" s="172"/>
      <c r="T211" s="172"/>
    </row>
    <row r="212" spans="1:21" x14ac:dyDescent="0.25">
      <c r="A212" s="189" t="s">
        <v>142</v>
      </c>
      <c r="B212" s="206" t="s">
        <v>143</v>
      </c>
      <c r="C212" s="189" t="s">
        <v>319</v>
      </c>
      <c r="D212" s="206" t="s">
        <v>1</v>
      </c>
      <c r="E212" s="189">
        <v>560</v>
      </c>
      <c r="F212" s="189">
        <v>808</v>
      </c>
      <c r="G212" s="204">
        <v>44714</v>
      </c>
      <c r="H212" s="129">
        <v>1</v>
      </c>
      <c r="I212" s="129" t="s">
        <v>320</v>
      </c>
      <c r="J212" s="130">
        <v>25</v>
      </c>
      <c r="K212" s="130">
        <v>20</v>
      </c>
      <c r="L212" s="130">
        <v>22</v>
      </c>
      <c r="M212" s="130">
        <v>8</v>
      </c>
      <c r="N212" s="205">
        <f>(L219+K219+J219)/3</f>
        <v>64</v>
      </c>
      <c r="O212" s="199">
        <v>408</v>
      </c>
      <c r="P212" s="199">
        <v>410</v>
      </c>
      <c r="Q212" s="199">
        <v>407</v>
      </c>
      <c r="R212" s="199">
        <v>230</v>
      </c>
      <c r="S212" s="199">
        <v>225</v>
      </c>
      <c r="T212" s="199">
        <v>228</v>
      </c>
      <c r="U212" s="201">
        <f>MAX(J219:L219)/F212*100</f>
        <v>9.4059405940594054</v>
      </c>
    </row>
    <row r="213" spans="1:21" x14ac:dyDescent="0.25">
      <c r="A213" s="189"/>
      <c r="B213" s="207"/>
      <c r="C213" s="189"/>
      <c r="D213" s="207"/>
      <c r="E213" s="189"/>
      <c r="F213" s="189"/>
      <c r="G213" s="204"/>
      <c r="H213" s="129">
        <v>2</v>
      </c>
      <c r="I213" s="129" t="s">
        <v>321</v>
      </c>
      <c r="J213" s="130">
        <v>0</v>
      </c>
      <c r="K213" s="130">
        <v>0</v>
      </c>
      <c r="L213" s="130">
        <v>0</v>
      </c>
      <c r="M213" s="130">
        <v>0</v>
      </c>
      <c r="N213" s="205"/>
      <c r="O213" s="200"/>
      <c r="P213" s="200"/>
      <c r="Q213" s="200"/>
      <c r="R213" s="200"/>
      <c r="S213" s="200"/>
      <c r="T213" s="200"/>
      <c r="U213" s="202"/>
    </row>
    <row r="214" spans="1:21" x14ac:dyDescent="0.25">
      <c r="A214" s="189"/>
      <c r="B214" s="207"/>
      <c r="C214" s="189"/>
      <c r="D214" s="207"/>
      <c r="E214" s="189"/>
      <c r="F214" s="189"/>
      <c r="G214" s="204"/>
      <c r="H214" s="129">
        <v>3</v>
      </c>
      <c r="I214" s="129" t="s">
        <v>322</v>
      </c>
      <c r="J214" s="130">
        <v>2</v>
      </c>
      <c r="K214" s="130">
        <v>3</v>
      </c>
      <c r="L214" s="130">
        <v>5</v>
      </c>
      <c r="M214" s="130">
        <v>1</v>
      </c>
      <c r="N214" s="205"/>
      <c r="O214" s="200"/>
      <c r="P214" s="200"/>
      <c r="Q214" s="200"/>
      <c r="R214" s="200"/>
      <c r="S214" s="200"/>
      <c r="T214" s="200"/>
      <c r="U214" s="202"/>
    </row>
    <row r="215" spans="1:21" x14ac:dyDescent="0.25">
      <c r="A215" s="189"/>
      <c r="B215" s="207"/>
      <c r="C215" s="189"/>
      <c r="D215" s="207"/>
      <c r="E215" s="189"/>
      <c r="F215" s="189"/>
      <c r="G215" s="204"/>
      <c r="H215" s="129">
        <v>4</v>
      </c>
      <c r="I215" s="129" t="s">
        <v>323</v>
      </c>
      <c r="J215" s="130">
        <v>18</v>
      </c>
      <c r="K215" s="130">
        <v>18</v>
      </c>
      <c r="L215" s="130">
        <v>25</v>
      </c>
      <c r="M215" s="130">
        <v>2</v>
      </c>
      <c r="N215" s="205"/>
      <c r="O215" s="200"/>
      <c r="P215" s="200"/>
      <c r="Q215" s="200"/>
      <c r="R215" s="200"/>
      <c r="S215" s="200"/>
      <c r="T215" s="200"/>
      <c r="U215" s="202"/>
    </row>
    <row r="216" spans="1:21" x14ac:dyDescent="0.25">
      <c r="A216" s="189"/>
      <c r="B216" s="207"/>
      <c r="C216" s="189"/>
      <c r="D216" s="207"/>
      <c r="E216" s="189"/>
      <c r="F216" s="189"/>
      <c r="G216" s="204"/>
      <c r="H216" s="129">
        <v>5</v>
      </c>
      <c r="I216" s="129" t="s">
        <v>324</v>
      </c>
      <c r="J216" s="130">
        <v>2</v>
      </c>
      <c r="K216" s="130">
        <v>1</v>
      </c>
      <c r="L216" s="130">
        <v>1</v>
      </c>
      <c r="M216" s="130">
        <v>0</v>
      </c>
      <c r="N216" s="205"/>
      <c r="O216" s="200"/>
      <c r="P216" s="200"/>
      <c r="Q216" s="200"/>
      <c r="R216" s="200"/>
      <c r="S216" s="200"/>
      <c r="T216" s="200"/>
      <c r="U216" s="202"/>
    </row>
    <row r="217" spans="1:21" x14ac:dyDescent="0.25">
      <c r="A217" s="189"/>
      <c r="B217" s="207"/>
      <c r="C217" s="189"/>
      <c r="D217" s="207"/>
      <c r="E217" s="189"/>
      <c r="F217" s="189"/>
      <c r="G217" s="204"/>
      <c r="H217" s="129">
        <v>6</v>
      </c>
      <c r="I217" s="129" t="s">
        <v>325</v>
      </c>
      <c r="J217" s="130">
        <v>15</v>
      </c>
      <c r="K217" s="130">
        <v>12</v>
      </c>
      <c r="L217" s="130">
        <v>23</v>
      </c>
      <c r="M217" s="130">
        <v>1</v>
      </c>
      <c r="N217" s="205"/>
      <c r="O217" s="200"/>
      <c r="P217" s="200"/>
      <c r="Q217" s="200"/>
      <c r="R217" s="200"/>
      <c r="S217" s="200"/>
      <c r="T217" s="200"/>
      <c r="U217" s="202"/>
    </row>
    <row r="218" spans="1:21" x14ac:dyDescent="0.25">
      <c r="A218" s="189"/>
      <c r="B218" s="207"/>
      <c r="C218" s="189"/>
      <c r="D218" s="207"/>
      <c r="E218" s="189"/>
      <c r="F218" s="189"/>
      <c r="G218" s="204"/>
      <c r="H218" s="129">
        <v>7</v>
      </c>
      <c r="I218" s="129" t="s">
        <v>326</v>
      </c>
      <c r="J218" s="130">
        <v>0</v>
      </c>
      <c r="K218" s="130">
        <v>0</v>
      </c>
      <c r="L218" s="130">
        <v>0</v>
      </c>
      <c r="M218" s="130">
        <v>0</v>
      </c>
      <c r="N218" s="205"/>
      <c r="O218" s="200"/>
      <c r="P218" s="200"/>
      <c r="Q218" s="200"/>
      <c r="R218" s="200"/>
      <c r="S218" s="200"/>
      <c r="T218" s="200"/>
      <c r="U218" s="202"/>
    </row>
    <row r="219" spans="1:21" x14ac:dyDescent="0.25">
      <c r="A219" s="190"/>
      <c r="B219" s="191"/>
      <c r="C219" s="189"/>
      <c r="D219" s="191"/>
      <c r="E219" s="189"/>
      <c r="F219" s="189"/>
      <c r="G219" s="204"/>
      <c r="H219" s="129"/>
      <c r="I219" s="156" t="s">
        <v>28</v>
      </c>
      <c r="J219" s="157">
        <f>SUM(J212:J218)</f>
        <v>62</v>
      </c>
      <c r="K219" s="157">
        <f>SUM(K212:K218)</f>
        <v>54</v>
      </c>
      <c r="L219" s="157">
        <f>SUM(L212:L218)</f>
        <v>76</v>
      </c>
      <c r="M219" s="157">
        <f>SUM(M212:M218)</f>
        <v>12</v>
      </c>
      <c r="N219" s="205"/>
      <c r="O219" s="192"/>
      <c r="P219" s="192"/>
      <c r="Q219" s="192"/>
      <c r="R219" s="192"/>
      <c r="S219" s="192"/>
      <c r="T219" s="192"/>
      <c r="U219" s="203"/>
    </row>
    <row r="222" spans="1:21" ht="30" customHeight="1" x14ac:dyDescent="0.25">
      <c r="A222" s="197" t="s">
        <v>41</v>
      </c>
      <c r="B222" s="197"/>
      <c r="C222" s="197"/>
      <c r="D222" s="198" t="s">
        <v>327</v>
      </c>
      <c r="E222" s="198"/>
      <c r="F222" s="198"/>
      <c r="G222" s="198"/>
      <c r="H222" s="141" t="s">
        <v>328</v>
      </c>
    </row>
    <row r="223" spans="1:21" x14ac:dyDescent="0.25">
      <c r="A223" s="23"/>
      <c r="B223" s="23"/>
      <c r="C223" s="23"/>
      <c r="D223" s="23"/>
      <c r="E223" s="23"/>
      <c r="F223" s="23"/>
      <c r="G223" s="23"/>
      <c r="H223" s="23"/>
    </row>
    <row r="224" spans="1:21" ht="31.5" customHeight="1" x14ac:dyDescent="0.25">
      <c r="A224" s="197" t="s">
        <v>40</v>
      </c>
      <c r="B224" s="197"/>
      <c r="C224" s="197"/>
      <c r="D224" s="198" t="s">
        <v>329</v>
      </c>
      <c r="E224" s="198"/>
      <c r="F224" s="198"/>
      <c r="G224" s="198"/>
      <c r="H224" s="141" t="s">
        <v>330</v>
      </c>
    </row>
    <row r="225" ht="24.75" customHeight="1" x14ac:dyDescent="0.25"/>
  </sheetData>
  <mergeCells count="585">
    <mergeCell ref="J3:M4"/>
    <mergeCell ref="N3:N5"/>
    <mergeCell ref="O3:T3"/>
    <mergeCell ref="U3:U5"/>
    <mergeCell ref="O4:Q4"/>
    <mergeCell ref="R4:T4"/>
    <mergeCell ref="A1:T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A7:U7"/>
    <mergeCell ref="A8:A12"/>
    <mergeCell ref="B8:B12"/>
    <mergeCell ref="C8:C12"/>
    <mergeCell ref="D8:D12"/>
    <mergeCell ref="E8:E12"/>
    <mergeCell ref="F8:F12"/>
    <mergeCell ref="G8:G12"/>
    <mergeCell ref="N8:N12"/>
    <mergeCell ref="O8:O12"/>
    <mergeCell ref="U8:U12"/>
    <mergeCell ref="A13:A24"/>
    <mergeCell ref="B13:B24"/>
    <mergeCell ref="C13:C24"/>
    <mergeCell ref="D13:D24"/>
    <mergeCell ref="E13:E24"/>
    <mergeCell ref="F13:F24"/>
    <mergeCell ref="G13:G24"/>
    <mergeCell ref="N13:N24"/>
    <mergeCell ref="O13:O24"/>
    <mergeCell ref="P8:P12"/>
    <mergeCell ref="Q8:Q12"/>
    <mergeCell ref="R8:R12"/>
    <mergeCell ref="S8:S12"/>
    <mergeCell ref="T8:T12"/>
    <mergeCell ref="U13:U24"/>
    <mergeCell ref="A25:A31"/>
    <mergeCell ref="B25:B31"/>
    <mergeCell ref="C25:C31"/>
    <mergeCell ref="D25:D31"/>
    <mergeCell ref="E25:E31"/>
    <mergeCell ref="F25:F31"/>
    <mergeCell ref="G25:G31"/>
    <mergeCell ref="N25:N31"/>
    <mergeCell ref="O25:O31"/>
    <mergeCell ref="P13:P24"/>
    <mergeCell ref="Q13:Q24"/>
    <mergeCell ref="R13:R24"/>
    <mergeCell ref="S13:S24"/>
    <mergeCell ref="T13:T24"/>
    <mergeCell ref="U25:U31"/>
    <mergeCell ref="A32:A36"/>
    <mergeCell ref="B32:B36"/>
    <mergeCell ref="C32:C36"/>
    <mergeCell ref="D32:D36"/>
    <mergeCell ref="E32:E36"/>
    <mergeCell ref="F32:F36"/>
    <mergeCell ref="G32:G36"/>
    <mergeCell ref="N32:N36"/>
    <mergeCell ref="O32:O36"/>
    <mergeCell ref="P25:P31"/>
    <mergeCell ref="Q25:Q31"/>
    <mergeCell ref="R25:R31"/>
    <mergeCell ref="S25:S31"/>
    <mergeCell ref="T25:T31"/>
    <mergeCell ref="U32:U36"/>
    <mergeCell ref="A37:U37"/>
    <mergeCell ref="A38:A39"/>
    <mergeCell ref="B38:B39"/>
    <mergeCell ref="C38:C39"/>
    <mergeCell ref="G38:G39"/>
    <mergeCell ref="N38:N39"/>
    <mergeCell ref="O38:O39"/>
    <mergeCell ref="P38:P39"/>
    <mergeCell ref="Q38:Q39"/>
    <mergeCell ref="P32:P36"/>
    <mergeCell ref="Q32:Q36"/>
    <mergeCell ref="R32:R36"/>
    <mergeCell ref="S32:S36"/>
    <mergeCell ref="T32:T36"/>
    <mergeCell ref="R38:R39"/>
    <mergeCell ref="S38:S39"/>
    <mergeCell ref="T38:T39"/>
    <mergeCell ref="U38:U39"/>
    <mergeCell ref="A41:A43"/>
    <mergeCell ref="B41:B43"/>
    <mergeCell ref="C41:C43"/>
    <mergeCell ref="D41:D43"/>
    <mergeCell ref="E41:E43"/>
    <mergeCell ref="R41:R43"/>
    <mergeCell ref="S41:S43"/>
    <mergeCell ref="T41:T43"/>
    <mergeCell ref="U41:U43"/>
    <mergeCell ref="A44:U44"/>
    <mergeCell ref="F41:F43"/>
    <mergeCell ref="G41:G43"/>
    <mergeCell ref="N41:N43"/>
    <mergeCell ref="O41:O43"/>
    <mergeCell ref="P41:P43"/>
    <mergeCell ref="Q41:Q43"/>
    <mergeCell ref="S45:S51"/>
    <mergeCell ref="T45:T51"/>
    <mergeCell ref="U45:U51"/>
    <mergeCell ref="A52:A57"/>
    <mergeCell ref="B52:B57"/>
    <mergeCell ref="C52:C57"/>
    <mergeCell ref="D52:D57"/>
    <mergeCell ref="E52:E57"/>
    <mergeCell ref="F52:F57"/>
    <mergeCell ref="G45:G51"/>
    <mergeCell ref="N45:N51"/>
    <mergeCell ref="O45:O51"/>
    <mergeCell ref="P45:P51"/>
    <mergeCell ref="Q45:Q51"/>
    <mergeCell ref="R45:R51"/>
    <mergeCell ref="A45:A51"/>
    <mergeCell ref="B45:B51"/>
    <mergeCell ref="C45:C51"/>
    <mergeCell ref="D45:D51"/>
    <mergeCell ref="E45:E51"/>
    <mergeCell ref="F45:F51"/>
    <mergeCell ref="S52:S57"/>
    <mergeCell ref="T52:T57"/>
    <mergeCell ref="U52:U57"/>
    <mergeCell ref="A58:U58"/>
    <mergeCell ref="A59:A63"/>
    <mergeCell ref="B59:B63"/>
    <mergeCell ref="C59:C63"/>
    <mergeCell ref="D59:D63"/>
    <mergeCell ref="E59:E63"/>
    <mergeCell ref="G52:G57"/>
    <mergeCell ref="N52:N57"/>
    <mergeCell ref="O52:O57"/>
    <mergeCell ref="P52:P57"/>
    <mergeCell ref="Q52:Q57"/>
    <mergeCell ref="R52:R57"/>
    <mergeCell ref="R59:R63"/>
    <mergeCell ref="S59:S63"/>
    <mergeCell ref="T59:T63"/>
    <mergeCell ref="U59:U63"/>
    <mergeCell ref="A64:A67"/>
    <mergeCell ref="B64:B67"/>
    <mergeCell ref="C64:C67"/>
    <mergeCell ref="D64:D67"/>
    <mergeCell ref="E64:E67"/>
    <mergeCell ref="F59:F63"/>
    <mergeCell ref="G59:G63"/>
    <mergeCell ref="N59:N63"/>
    <mergeCell ref="O59:O63"/>
    <mergeCell ref="P59:P63"/>
    <mergeCell ref="Q59:Q63"/>
    <mergeCell ref="R64:R67"/>
    <mergeCell ref="S64:S67"/>
    <mergeCell ref="T64:T67"/>
    <mergeCell ref="U64:U67"/>
    <mergeCell ref="A68:U68"/>
    <mergeCell ref="F64:F67"/>
    <mergeCell ref="G64:G67"/>
    <mergeCell ref="N64:N67"/>
    <mergeCell ref="O64:O67"/>
    <mergeCell ref="P64:P67"/>
    <mergeCell ref="Q64:Q67"/>
    <mergeCell ref="S69:S70"/>
    <mergeCell ref="T69:T70"/>
    <mergeCell ref="U69:U70"/>
    <mergeCell ref="A71:A74"/>
    <mergeCell ref="B71:B74"/>
    <mergeCell ref="C71:C74"/>
    <mergeCell ref="D71:D74"/>
    <mergeCell ref="E71:E74"/>
    <mergeCell ref="F71:F74"/>
    <mergeCell ref="G69:G70"/>
    <mergeCell ref="N69:N70"/>
    <mergeCell ref="O69:O70"/>
    <mergeCell ref="P69:P70"/>
    <mergeCell ref="Q69:Q70"/>
    <mergeCell ref="R69:R70"/>
    <mergeCell ref="A69:A70"/>
    <mergeCell ref="B69:B70"/>
    <mergeCell ref="C69:C70"/>
    <mergeCell ref="D69:D70"/>
    <mergeCell ref="E69:E70"/>
    <mergeCell ref="F69:F70"/>
    <mergeCell ref="S71:S74"/>
    <mergeCell ref="T71:T74"/>
    <mergeCell ref="U71:U74"/>
    <mergeCell ref="A75:A80"/>
    <mergeCell ref="B75:B80"/>
    <mergeCell ref="C75:C80"/>
    <mergeCell ref="D75:D80"/>
    <mergeCell ref="E75:E80"/>
    <mergeCell ref="F75:F80"/>
    <mergeCell ref="G71:G74"/>
    <mergeCell ref="N71:N74"/>
    <mergeCell ref="O71:O74"/>
    <mergeCell ref="P71:P74"/>
    <mergeCell ref="Q71:Q74"/>
    <mergeCell ref="R71:R74"/>
    <mergeCell ref="S75:S80"/>
    <mergeCell ref="T75:T80"/>
    <mergeCell ref="U75:U80"/>
    <mergeCell ref="A81:U81"/>
    <mergeCell ref="A82:A86"/>
    <mergeCell ref="B82:B86"/>
    <mergeCell ref="C82:C86"/>
    <mergeCell ref="D82:D86"/>
    <mergeCell ref="E82:E86"/>
    <mergeCell ref="G75:G80"/>
    <mergeCell ref="N75:N80"/>
    <mergeCell ref="O75:O80"/>
    <mergeCell ref="P75:P80"/>
    <mergeCell ref="Q75:Q80"/>
    <mergeCell ref="R75:R80"/>
    <mergeCell ref="R82:R86"/>
    <mergeCell ref="S82:S86"/>
    <mergeCell ref="T82:T86"/>
    <mergeCell ref="U82:U86"/>
    <mergeCell ref="A87:U87"/>
    <mergeCell ref="F82:F86"/>
    <mergeCell ref="G82:G86"/>
    <mergeCell ref="N82:N86"/>
    <mergeCell ref="O82:O86"/>
    <mergeCell ref="P82:P86"/>
    <mergeCell ref="Q82:Q86"/>
    <mergeCell ref="S88:S93"/>
    <mergeCell ref="T88:T93"/>
    <mergeCell ref="U88:U93"/>
    <mergeCell ref="A94:A97"/>
    <mergeCell ref="B94:B97"/>
    <mergeCell ref="C94:C97"/>
    <mergeCell ref="D94:D97"/>
    <mergeCell ref="E94:E97"/>
    <mergeCell ref="F94:F97"/>
    <mergeCell ref="G88:G93"/>
    <mergeCell ref="N88:N93"/>
    <mergeCell ref="O88:O93"/>
    <mergeCell ref="P88:P93"/>
    <mergeCell ref="Q88:Q93"/>
    <mergeCell ref="R88:R93"/>
    <mergeCell ref="A88:A93"/>
    <mergeCell ref="B88:B93"/>
    <mergeCell ref="C88:C93"/>
    <mergeCell ref="D88:D93"/>
    <mergeCell ref="E88:E93"/>
    <mergeCell ref="F88:F93"/>
    <mergeCell ref="S94:S97"/>
    <mergeCell ref="T94:T97"/>
    <mergeCell ref="U94:U97"/>
    <mergeCell ref="A98:U98"/>
    <mergeCell ref="A99:A106"/>
    <mergeCell ref="B99:B106"/>
    <mergeCell ref="C99:C106"/>
    <mergeCell ref="D99:D106"/>
    <mergeCell ref="E99:E106"/>
    <mergeCell ref="G94:G97"/>
    <mergeCell ref="N94:N97"/>
    <mergeCell ref="O94:O97"/>
    <mergeCell ref="P94:P97"/>
    <mergeCell ref="Q94:Q97"/>
    <mergeCell ref="R94:R97"/>
    <mergeCell ref="R99:R106"/>
    <mergeCell ref="S99:S106"/>
    <mergeCell ref="T99:T106"/>
    <mergeCell ref="U99:U106"/>
    <mergeCell ref="A107:U107"/>
    <mergeCell ref="F99:F106"/>
    <mergeCell ref="G99:G106"/>
    <mergeCell ref="N99:N106"/>
    <mergeCell ref="O99:O106"/>
    <mergeCell ref="P99:P106"/>
    <mergeCell ref="Q99:Q106"/>
    <mergeCell ref="S108:S116"/>
    <mergeCell ref="T108:T116"/>
    <mergeCell ref="U108:U116"/>
    <mergeCell ref="A117:T117"/>
    <mergeCell ref="A118:A121"/>
    <mergeCell ref="B118:B121"/>
    <mergeCell ref="C118:C121"/>
    <mergeCell ref="D118:D121"/>
    <mergeCell ref="E118:E121"/>
    <mergeCell ref="G108:G116"/>
    <mergeCell ref="N108:N116"/>
    <mergeCell ref="O108:O116"/>
    <mergeCell ref="P108:P116"/>
    <mergeCell ref="Q108:Q116"/>
    <mergeCell ref="R108:R116"/>
    <mergeCell ref="A108:A116"/>
    <mergeCell ref="B108:B116"/>
    <mergeCell ref="C108:C116"/>
    <mergeCell ref="D108:D116"/>
    <mergeCell ref="E108:E116"/>
    <mergeCell ref="F108:F116"/>
    <mergeCell ref="R118:R121"/>
    <mergeCell ref="S118:S121"/>
    <mergeCell ref="T118:T121"/>
    <mergeCell ref="U118:U121"/>
    <mergeCell ref="J119:J120"/>
    <mergeCell ref="K119:K120"/>
    <mergeCell ref="L119:L120"/>
    <mergeCell ref="M119:M120"/>
    <mergeCell ref="F118:F121"/>
    <mergeCell ref="G118:G121"/>
    <mergeCell ref="N118:N121"/>
    <mergeCell ref="O118:O121"/>
    <mergeCell ref="P118:P121"/>
    <mergeCell ref="Q118:Q121"/>
    <mergeCell ref="S122:S125"/>
    <mergeCell ref="T122:T125"/>
    <mergeCell ref="U122:U125"/>
    <mergeCell ref="A126:A128"/>
    <mergeCell ref="B126:B128"/>
    <mergeCell ref="C126:C128"/>
    <mergeCell ref="D126:D128"/>
    <mergeCell ref="E126:E128"/>
    <mergeCell ref="F126:F128"/>
    <mergeCell ref="G122:G125"/>
    <mergeCell ref="N122:N125"/>
    <mergeCell ref="O122:O125"/>
    <mergeCell ref="P122:P125"/>
    <mergeCell ref="Q122:Q125"/>
    <mergeCell ref="R122:R125"/>
    <mergeCell ref="A122:A125"/>
    <mergeCell ref="B122:B125"/>
    <mergeCell ref="C122:C125"/>
    <mergeCell ref="D122:D125"/>
    <mergeCell ref="E122:E125"/>
    <mergeCell ref="F122:F125"/>
    <mergeCell ref="S126:S128"/>
    <mergeCell ref="T126:T128"/>
    <mergeCell ref="U126:U128"/>
    <mergeCell ref="A129:T129"/>
    <mergeCell ref="A130:A139"/>
    <mergeCell ref="B130:B139"/>
    <mergeCell ref="C130:C139"/>
    <mergeCell ref="D130:D135"/>
    <mergeCell ref="E130:E135"/>
    <mergeCell ref="G126:G128"/>
    <mergeCell ref="N126:N128"/>
    <mergeCell ref="O126:O128"/>
    <mergeCell ref="P126:P128"/>
    <mergeCell ref="Q126:Q128"/>
    <mergeCell ref="R126:R128"/>
    <mergeCell ref="R130:R135"/>
    <mergeCell ref="S130:S135"/>
    <mergeCell ref="T130:T135"/>
    <mergeCell ref="U130:U135"/>
    <mergeCell ref="D136:D139"/>
    <mergeCell ref="E136:E139"/>
    <mergeCell ref="F136:F139"/>
    <mergeCell ref="N136:N139"/>
    <mergeCell ref="O136:O139"/>
    <mergeCell ref="F130:F135"/>
    <mergeCell ref="G130:G139"/>
    <mergeCell ref="N130:N135"/>
    <mergeCell ref="O130:O135"/>
    <mergeCell ref="P130:P135"/>
    <mergeCell ref="Q130:Q135"/>
    <mergeCell ref="P136:P139"/>
    <mergeCell ref="Q136:Q139"/>
    <mergeCell ref="R136:R139"/>
    <mergeCell ref="S136:S139"/>
    <mergeCell ref="T136:T139"/>
    <mergeCell ref="U136:U139"/>
    <mergeCell ref="A140:A148"/>
    <mergeCell ref="B140:B148"/>
    <mergeCell ref="C140:C148"/>
    <mergeCell ref="D140:D148"/>
    <mergeCell ref="E140:E148"/>
    <mergeCell ref="R140:R148"/>
    <mergeCell ref="S140:S148"/>
    <mergeCell ref="T140:T148"/>
    <mergeCell ref="U140:U148"/>
    <mergeCell ref="A149:A154"/>
    <mergeCell ref="B149:B154"/>
    <mergeCell ref="C149:C154"/>
    <mergeCell ref="D149:D154"/>
    <mergeCell ref="E149:E154"/>
    <mergeCell ref="F140:F148"/>
    <mergeCell ref="G140:G148"/>
    <mergeCell ref="N140:N148"/>
    <mergeCell ref="O140:O148"/>
    <mergeCell ref="P140:P148"/>
    <mergeCell ref="Q140:Q148"/>
    <mergeCell ref="R149:R154"/>
    <mergeCell ref="S149:S154"/>
    <mergeCell ref="T149:T154"/>
    <mergeCell ref="U149:U154"/>
    <mergeCell ref="A155:A160"/>
    <mergeCell ref="B155:B160"/>
    <mergeCell ref="C155:C160"/>
    <mergeCell ref="D155:D160"/>
    <mergeCell ref="E155:E160"/>
    <mergeCell ref="F149:F154"/>
    <mergeCell ref="G149:G154"/>
    <mergeCell ref="N149:N154"/>
    <mergeCell ref="O149:O154"/>
    <mergeCell ref="P149:P154"/>
    <mergeCell ref="Q149:Q154"/>
    <mergeCell ref="R155:R160"/>
    <mergeCell ref="S155:S160"/>
    <mergeCell ref="T155:T160"/>
    <mergeCell ref="U155:U160"/>
    <mergeCell ref="A161:A165"/>
    <mergeCell ref="B161:B165"/>
    <mergeCell ref="C161:C165"/>
    <mergeCell ref="D161:D165"/>
    <mergeCell ref="E161:E165"/>
    <mergeCell ref="F155:F160"/>
    <mergeCell ref="G155:G160"/>
    <mergeCell ref="N155:N160"/>
    <mergeCell ref="O155:O160"/>
    <mergeCell ref="P155:P160"/>
    <mergeCell ref="Q155:Q160"/>
    <mergeCell ref="R161:R165"/>
    <mergeCell ref="S161:S165"/>
    <mergeCell ref="T161:T165"/>
    <mergeCell ref="U161:U165"/>
    <mergeCell ref="A166:A168"/>
    <mergeCell ref="B166:B168"/>
    <mergeCell ref="C166:C168"/>
    <mergeCell ref="D166:D168"/>
    <mergeCell ref="E166:E168"/>
    <mergeCell ref="F161:F165"/>
    <mergeCell ref="G161:G165"/>
    <mergeCell ref="N161:N165"/>
    <mergeCell ref="O161:O165"/>
    <mergeCell ref="P161:P165"/>
    <mergeCell ref="Q161:Q165"/>
    <mergeCell ref="R166:R168"/>
    <mergeCell ref="S166:S168"/>
    <mergeCell ref="T166:T168"/>
    <mergeCell ref="U166:U168"/>
    <mergeCell ref="A169:A170"/>
    <mergeCell ref="B169:B170"/>
    <mergeCell ref="C169:C170"/>
    <mergeCell ref="D169:D170"/>
    <mergeCell ref="E169:E170"/>
    <mergeCell ref="F166:F168"/>
    <mergeCell ref="G166:G168"/>
    <mergeCell ref="N166:N168"/>
    <mergeCell ref="O166:O168"/>
    <mergeCell ref="P166:P168"/>
    <mergeCell ref="Q166:Q168"/>
    <mergeCell ref="R169:R170"/>
    <mergeCell ref="S169:S170"/>
    <mergeCell ref="T169:T170"/>
    <mergeCell ref="U169:U170"/>
    <mergeCell ref="A171:T171"/>
    <mergeCell ref="F169:F170"/>
    <mergeCell ref="G169:G170"/>
    <mergeCell ref="N169:N170"/>
    <mergeCell ref="O169:O170"/>
    <mergeCell ref="P169:P170"/>
    <mergeCell ref="Q169:Q170"/>
    <mergeCell ref="S172:S178"/>
    <mergeCell ref="T172:T178"/>
    <mergeCell ref="U172:U178"/>
    <mergeCell ref="A179:A187"/>
    <mergeCell ref="B179:B187"/>
    <mergeCell ref="C179:C187"/>
    <mergeCell ref="D179:D187"/>
    <mergeCell ref="E179:E187"/>
    <mergeCell ref="F179:F187"/>
    <mergeCell ref="G172:G178"/>
    <mergeCell ref="N172:N178"/>
    <mergeCell ref="O172:O178"/>
    <mergeCell ref="P172:P178"/>
    <mergeCell ref="Q172:Q178"/>
    <mergeCell ref="R172:R178"/>
    <mergeCell ref="A172:A178"/>
    <mergeCell ref="B172:B178"/>
    <mergeCell ref="C172:C178"/>
    <mergeCell ref="D172:D178"/>
    <mergeCell ref="E172:E178"/>
    <mergeCell ref="F172:F178"/>
    <mergeCell ref="S179:S187"/>
    <mergeCell ref="T179:T187"/>
    <mergeCell ref="U179:U187"/>
    <mergeCell ref="A188:A194"/>
    <mergeCell ref="B188:B194"/>
    <mergeCell ref="C188:C194"/>
    <mergeCell ref="D188:D194"/>
    <mergeCell ref="E188:E194"/>
    <mergeCell ref="F188:F194"/>
    <mergeCell ref="G179:G187"/>
    <mergeCell ref="N179:N187"/>
    <mergeCell ref="O179:O187"/>
    <mergeCell ref="P179:P187"/>
    <mergeCell ref="Q179:Q187"/>
    <mergeCell ref="R179:R187"/>
    <mergeCell ref="S188:S194"/>
    <mergeCell ref="T188:T194"/>
    <mergeCell ref="U188:U194"/>
    <mergeCell ref="A195:A199"/>
    <mergeCell ref="B195:B199"/>
    <mergeCell ref="C195:C199"/>
    <mergeCell ref="D195:D199"/>
    <mergeCell ref="E195:E199"/>
    <mergeCell ref="F195:F199"/>
    <mergeCell ref="G188:G194"/>
    <mergeCell ref="N188:N194"/>
    <mergeCell ref="O188:O194"/>
    <mergeCell ref="P188:P194"/>
    <mergeCell ref="Q188:Q194"/>
    <mergeCell ref="R188:R194"/>
    <mergeCell ref="S195:S199"/>
    <mergeCell ref="T195:T199"/>
    <mergeCell ref="U195:U199"/>
    <mergeCell ref="A200:A201"/>
    <mergeCell ref="B200:B201"/>
    <mergeCell ref="C200:C201"/>
    <mergeCell ref="D200:D201"/>
    <mergeCell ref="E200:E201"/>
    <mergeCell ref="F200:F201"/>
    <mergeCell ref="G195:G199"/>
    <mergeCell ref="N195:N199"/>
    <mergeCell ref="O195:O199"/>
    <mergeCell ref="P195:P199"/>
    <mergeCell ref="Q195:Q199"/>
    <mergeCell ref="R195:R199"/>
    <mergeCell ref="S200:S201"/>
    <mergeCell ref="T200:T201"/>
    <mergeCell ref="U200:U201"/>
    <mergeCell ref="A202:A204"/>
    <mergeCell ref="B202:B204"/>
    <mergeCell ref="C202:C204"/>
    <mergeCell ref="D202:D204"/>
    <mergeCell ref="E202:E204"/>
    <mergeCell ref="F202:F204"/>
    <mergeCell ref="G200:G201"/>
    <mergeCell ref="N200:N201"/>
    <mergeCell ref="O200:O201"/>
    <mergeCell ref="P200:P201"/>
    <mergeCell ref="Q200:Q201"/>
    <mergeCell ref="R200:R201"/>
    <mergeCell ref="S202:S204"/>
    <mergeCell ref="T202:T204"/>
    <mergeCell ref="U202:U204"/>
    <mergeCell ref="A205:A210"/>
    <mergeCell ref="B205:B210"/>
    <mergeCell ref="C205:C210"/>
    <mergeCell ref="D205:D210"/>
    <mergeCell ref="E205:E210"/>
    <mergeCell ref="F205:F210"/>
    <mergeCell ref="G202:G204"/>
    <mergeCell ref="N202:N204"/>
    <mergeCell ref="O202:O204"/>
    <mergeCell ref="P202:P204"/>
    <mergeCell ref="Q202:Q204"/>
    <mergeCell ref="R202:R204"/>
    <mergeCell ref="S205:S210"/>
    <mergeCell ref="T205:T210"/>
    <mergeCell ref="U205:U210"/>
    <mergeCell ref="A211:T211"/>
    <mergeCell ref="A212:A219"/>
    <mergeCell ref="B212:B219"/>
    <mergeCell ref="C212:C219"/>
    <mergeCell ref="D212:D219"/>
    <mergeCell ref="E212:E219"/>
    <mergeCell ref="G205:G210"/>
    <mergeCell ref="N205:N210"/>
    <mergeCell ref="O205:O210"/>
    <mergeCell ref="P205:P210"/>
    <mergeCell ref="Q205:Q210"/>
    <mergeCell ref="R205:R210"/>
    <mergeCell ref="A224:C224"/>
    <mergeCell ref="D224:G224"/>
    <mergeCell ref="R212:R219"/>
    <mergeCell ref="S212:S219"/>
    <mergeCell ref="T212:T219"/>
    <mergeCell ref="U212:U219"/>
    <mergeCell ref="A222:C222"/>
    <mergeCell ref="D222:G222"/>
    <mergeCell ref="F212:F219"/>
    <mergeCell ref="G212:G219"/>
    <mergeCell ref="N212:N219"/>
    <mergeCell ref="O212:O219"/>
    <mergeCell ref="P212:P219"/>
    <mergeCell ref="Q212:Q219"/>
  </mergeCells>
  <pageMargins left="0.7" right="0.7" top="0.75" bottom="0.75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85"/>
  <sheetViews>
    <sheetView topLeftCell="C1" zoomScale="120" zoomScaleNormal="120" workbookViewId="0">
      <pane ySplit="6" topLeftCell="A109" activePane="bottomLeft" state="frozen"/>
      <selection pane="bottomLeft" activeCell="W126" sqref="W126"/>
    </sheetView>
  </sheetViews>
  <sheetFormatPr defaultRowHeight="12" x14ac:dyDescent="0.2"/>
  <cols>
    <col min="1" max="1" width="4.140625" style="2" customWidth="1"/>
    <col min="2" max="2" width="12" style="2" customWidth="1"/>
    <col min="3" max="3" width="12.42578125" style="2" customWidth="1"/>
    <col min="4" max="4" width="12" style="2" customWidth="1"/>
    <col min="5" max="5" width="11.85546875" style="2" customWidth="1"/>
    <col min="6" max="6" width="11.28515625" style="2" customWidth="1"/>
    <col min="7" max="8" width="12.42578125" style="2" customWidth="1"/>
    <col min="9" max="9" width="21.140625" style="2" customWidth="1"/>
    <col min="10" max="10" width="6.7109375" style="2" customWidth="1"/>
    <col min="11" max="11" width="6.42578125" style="2" customWidth="1"/>
    <col min="12" max="12" width="6" style="2" customWidth="1"/>
    <col min="13" max="13" width="5.7109375" style="2" customWidth="1"/>
    <col min="14" max="14" width="7.7109375" style="4" customWidth="1"/>
    <col min="15" max="15" width="6.42578125" style="2" customWidth="1"/>
    <col min="16" max="16" width="7.140625" style="2" customWidth="1"/>
    <col min="17" max="17" width="7.28515625" style="2" customWidth="1"/>
    <col min="18" max="20" width="7" style="23" customWidth="1"/>
    <col min="21" max="21" width="10.28515625" style="4" customWidth="1"/>
    <col min="22" max="32" width="9.140625" style="1"/>
    <col min="33" max="33" width="9.42578125" style="1" customWidth="1"/>
    <col min="34" max="16384" width="9.140625" style="1"/>
  </cols>
  <sheetData>
    <row r="1" spans="1:23" ht="12" customHeight="1" x14ac:dyDescent="0.2">
      <c r="A1" s="231" t="s">
        <v>133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108"/>
    </row>
    <row r="2" spans="1:23" x14ac:dyDescent="0.2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109"/>
    </row>
    <row r="3" spans="1:23" s="2" customFormat="1" ht="26.25" customHeight="1" x14ac:dyDescent="0.25">
      <c r="A3" s="221" t="s">
        <v>16</v>
      </c>
      <c r="B3" s="193" t="s">
        <v>17</v>
      </c>
      <c r="C3" s="193" t="s">
        <v>18</v>
      </c>
      <c r="D3" s="193" t="s">
        <v>0</v>
      </c>
      <c r="E3" s="193" t="s">
        <v>19</v>
      </c>
      <c r="F3" s="193" t="s">
        <v>20</v>
      </c>
      <c r="G3" s="193" t="s">
        <v>21</v>
      </c>
      <c r="H3" s="193" t="s">
        <v>22</v>
      </c>
      <c r="I3" s="193" t="s">
        <v>23</v>
      </c>
      <c r="J3" s="181" t="s">
        <v>24</v>
      </c>
      <c r="K3" s="182"/>
      <c r="L3" s="182"/>
      <c r="M3" s="183"/>
      <c r="N3" s="225" t="s">
        <v>29</v>
      </c>
      <c r="O3" s="181" t="s">
        <v>30</v>
      </c>
      <c r="P3" s="182"/>
      <c r="Q3" s="182"/>
      <c r="R3" s="182"/>
      <c r="S3" s="182"/>
      <c r="T3" s="183"/>
      <c r="U3" s="225" t="s">
        <v>136</v>
      </c>
    </row>
    <row r="4" spans="1:23" ht="12" customHeight="1" x14ac:dyDescent="0.2">
      <c r="A4" s="284"/>
      <c r="B4" s="194"/>
      <c r="C4" s="194"/>
      <c r="D4" s="194"/>
      <c r="E4" s="194"/>
      <c r="F4" s="194"/>
      <c r="G4" s="194"/>
      <c r="H4" s="194"/>
      <c r="I4" s="194"/>
      <c r="J4" s="251" t="s">
        <v>25</v>
      </c>
      <c r="K4" s="251" t="s">
        <v>26</v>
      </c>
      <c r="L4" s="251" t="s">
        <v>27</v>
      </c>
      <c r="M4" s="251">
        <v>0</v>
      </c>
      <c r="N4" s="226"/>
      <c r="O4" s="184" t="s">
        <v>31</v>
      </c>
      <c r="P4" s="185"/>
      <c r="Q4" s="186"/>
      <c r="R4" s="184" t="s">
        <v>32</v>
      </c>
      <c r="S4" s="185"/>
      <c r="T4" s="186"/>
      <c r="U4" s="226"/>
    </row>
    <row r="5" spans="1:23" ht="16.5" customHeight="1" x14ac:dyDescent="0.2">
      <c r="A5" s="224"/>
      <c r="B5" s="195"/>
      <c r="C5" s="195"/>
      <c r="D5" s="195"/>
      <c r="E5" s="195"/>
      <c r="F5" s="195"/>
      <c r="G5" s="195"/>
      <c r="H5" s="195"/>
      <c r="I5" s="195"/>
      <c r="J5" s="287"/>
      <c r="K5" s="287"/>
      <c r="L5" s="287"/>
      <c r="M5" s="287"/>
      <c r="N5" s="227"/>
      <c r="O5" s="21" t="s">
        <v>33</v>
      </c>
      <c r="P5" s="21" t="s">
        <v>34</v>
      </c>
      <c r="Q5" s="21" t="s">
        <v>35</v>
      </c>
      <c r="R5" s="21" t="s">
        <v>36</v>
      </c>
      <c r="S5" s="21" t="s">
        <v>37</v>
      </c>
      <c r="T5" s="21" t="s">
        <v>38</v>
      </c>
      <c r="U5" s="227"/>
    </row>
    <row r="6" spans="1:23" ht="15.75" customHeight="1" x14ac:dyDescent="0.2">
      <c r="A6" s="20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  <c r="H6" s="18">
        <v>8</v>
      </c>
      <c r="I6" s="18">
        <v>9</v>
      </c>
      <c r="J6" s="19">
        <v>10</v>
      </c>
      <c r="K6" s="19">
        <v>11</v>
      </c>
      <c r="L6" s="19">
        <v>12</v>
      </c>
      <c r="M6" s="19">
        <v>13</v>
      </c>
      <c r="N6" s="25">
        <v>14</v>
      </c>
      <c r="O6" s="19">
        <v>15</v>
      </c>
      <c r="P6" s="19">
        <v>16</v>
      </c>
      <c r="Q6" s="19">
        <v>17</v>
      </c>
      <c r="R6" s="22">
        <v>18</v>
      </c>
      <c r="S6" s="22">
        <v>19</v>
      </c>
      <c r="T6" s="22">
        <v>20</v>
      </c>
      <c r="U6" s="125">
        <v>21</v>
      </c>
    </row>
    <row r="7" spans="1:23" ht="20.25" x14ac:dyDescent="0.2">
      <c r="A7" s="254" t="s">
        <v>44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126"/>
    </row>
    <row r="8" spans="1:23" ht="23.25" x14ac:dyDescent="0.2">
      <c r="A8" s="285"/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110"/>
    </row>
    <row r="9" spans="1:23" ht="15" customHeight="1" x14ac:dyDescent="0.2">
      <c r="A9" s="193"/>
      <c r="B9" s="193" t="s">
        <v>132</v>
      </c>
      <c r="C9" s="193" t="s">
        <v>13</v>
      </c>
      <c r="D9" s="193" t="s">
        <v>1</v>
      </c>
      <c r="E9" s="193">
        <v>400</v>
      </c>
      <c r="F9" s="193">
        <v>577.4</v>
      </c>
      <c r="G9" s="243" t="s">
        <v>134</v>
      </c>
      <c r="H9" s="7">
        <v>1</v>
      </c>
      <c r="I9" s="5" t="s">
        <v>4</v>
      </c>
      <c r="J9" s="10">
        <v>0</v>
      </c>
      <c r="K9" s="10">
        <v>0</v>
      </c>
      <c r="L9" s="10">
        <v>0</v>
      </c>
      <c r="M9" s="10">
        <v>0</v>
      </c>
      <c r="N9" s="247">
        <f>(J16+K16+L16)/3</f>
        <v>94</v>
      </c>
      <c r="O9" s="246">
        <v>403</v>
      </c>
      <c r="P9" s="246">
        <v>403</v>
      </c>
      <c r="Q9" s="246">
        <v>402</v>
      </c>
      <c r="R9" s="246">
        <v>229</v>
      </c>
      <c r="S9" s="246">
        <v>240</v>
      </c>
      <c r="T9" s="246">
        <v>222</v>
      </c>
      <c r="U9" s="269">
        <f>MAX(J16:L16)/F9*100</f>
        <v>23.207481815032907</v>
      </c>
      <c r="W9" s="3"/>
    </row>
    <row r="10" spans="1:23" ht="15.75" customHeight="1" x14ac:dyDescent="0.2">
      <c r="A10" s="194"/>
      <c r="B10" s="194"/>
      <c r="C10" s="194"/>
      <c r="D10" s="194"/>
      <c r="E10" s="194"/>
      <c r="F10" s="194"/>
      <c r="G10" s="244"/>
      <c r="H10" s="7">
        <v>2</v>
      </c>
      <c r="I10" s="95" t="s">
        <v>50</v>
      </c>
      <c r="J10" s="10">
        <v>0</v>
      </c>
      <c r="K10" s="10">
        <v>0</v>
      </c>
      <c r="L10" s="10">
        <v>0</v>
      </c>
      <c r="M10" s="10">
        <v>0</v>
      </c>
      <c r="N10" s="248"/>
      <c r="O10" s="233"/>
      <c r="P10" s="233"/>
      <c r="Q10" s="233"/>
      <c r="R10" s="233"/>
      <c r="S10" s="233"/>
      <c r="T10" s="233"/>
      <c r="U10" s="269"/>
      <c r="V10" s="91"/>
      <c r="W10" s="92"/>
    </row>
    <row r="11" spans="1:23" ht="15.75" customHeight="1" x14ac:dyDescent="0.2">
      <c r="A11" s="194"/>
      <c r="B11" s="194"/>
      <c r="C11" s="194"/>
      <c r="D11" s="194"/>
      <c r="E11" s="194"/>
      <c r="F11" s="194"/>
      <c r="G11" s="244"/>
      <c r="H11" s="28">
        <v>3</v>
      </c>
      <c r="I11" s="95" t="s">
        <v>46</v>
      </c>
      <c r="J11" s="30">
        <v>60</v>
      </c>
      <c r="K11" s="30">
        <v>38</v>
      </c>
      <c r="L11" s="30">
        <v>17</v>
      </c>
      <c r="M11" s="30">
        <v>38</v>
      </c>
      <c r="N11" s="248"/>
      <c r="O11" s="233"/>
      <c r="P11" s="233"/>
      <c r="Q11" s="233"/>
      <c r="R11" s="233"/>
      <c r="S11" s="233"/>
      <c r="T11" s="233"/>
      <c r="U11" s="269"/>
      <c r="W11" s="3"/>
    </row>
    <row r="12" spans="1:23" ht="15" customHeight="1" x14ac:dyDescent="0.2">
      <c r="A12" s="194"/>
      <c r="B12" s="194"/>
      <c r="C12" s="194"/>
      <c r="D12" s="194"/>
      <c r="E12" s="194"/>
      <c r="F12" s="194"/>
      <c r="G12" s="244"/>
      <c r="H12" s="7">
        <v>4</v>
      </c>
      <c r="I12" s="96" t="s">
        <v>49</v>
      </c>
      <c r="J12" s="10">
        <v>27</v>
      </c>
      <c r="K12" s="10">
        <v>6</v>
      </c>
      <c r="L12" s="10">
        <v>20</v>
      </c>
      <c r="M12" s="10">
        <v>10</v>
      </c>
      <c r="N12" s="248"/>
      <c r="O12" s="233"/>
      <c r="P12" s="233"/>
      <c r="Q12" s="233"/>
      <c r="R12" s="233"/>
      <c r="S12" s="233"/>
      <c r="T12" s="233"/>
      <c r="U12" s="269"/>
    </row>
    <row r="13" spans="1:23" ht="15" customHeight="1" x14ac:dyDescent="0.2">
      <c r="A13" s="194"/>
      <c r="B13" s="194"/>
      <c r="C13" s="194"/>
      <c r="D13" s="194"/>
      <c r="E13" s="194"/>
      <c r="F13" s="194"/>
      <c r="G13" s="244"/>
      <c r="H13" s="7">
        <v>5</v>
      </c>
      <c r="I13" s="95" t="s">
        <v>47</v>
      </c>
      <c r="J13" s="32">
        <v>4</v>
      </c>
      <c r="K13" s="32">
        <v>2</v>
      </c>
      <c r="L13" s="32">
        <v>5</v>
      </c>
      <c r="M13" s="32">
        <v>2</v>
      </c>
      <c r="N13" s="248"/>
      <c r="O13" s="233"/>
      <c r="P13" s="233"/>
      <c r="Q13" s="233"/>
      <c r="R13" s="233"/>
      <c r="S13" s="233"/>
      <c r="T13" s="233"/>
      <c r="U13" s="269"/>
    </row>
    <row r="14" spans="1:23" ht="27.75" customHeight="1" x14ac:dyDescent="0.2">
      <c r="A14" s="194"/>
      <c r="B14" s="194"/>
      <c r="C14" s="194"/>
      <c r="D14" s="194"/>
      <c r="E14" s="194"/>
      <c r="F14" s="194"/>
      <c r="G14" s="244"/>
      <c r="H14" s="64">
        <v>6</v>
      </c>
      <c r="I14" s="97" t="s">
        <v>48</v>
      </c>
      <c r="J14" s="10">
        <v>43</v>
      </c>
      <c r="K14" s="10">
        <v>13</v>
      </c>
      <c r="L14" s="10">
        <v>47</v>
      </c>
      <c r="M14" s="10">
        <v>16</v>
      </c>
      <c r="N14" s="248"/>
      <c r="O14" s="233"/>
      <c r="P14" s="233"/>
      <c r="Q14" s="233"/>
      <c r="R14" s="233"/>
      <c r="S14" s="233"/>
      <c r="T14" s="233"/>
      <c r="U14" s="269"/>
      <c r="W14" s="3"/>
    </row>
    <row r="15" spans="1:23" ht="17.25" customHeight="1" x14ac:dyDescent="0.2">
      <c r="A15" s="194"/>
      <c r="B15" s="194"/>
      <c r="C15" s="194"/>
      <c r="D15" s="194"/>
      <c r="E15" s="194"/>
      <c r="F15" s="194"/>
      <c r="G15" s="244"/>
      <c r="H15" s="67">
        <v>7</v>
      </c>
      <c r="I15" s="5" t="s">
        <v>51</v>
      </c>
      <c r="J15" s="84">
        <v>0</v>
      </c>
      <c r="K15" s="83">
        <v>0</v>
      </c>
      <c r="L15" s="84">
        <v>0</v>
      </c>
      <c r="M15" s="83">
        <v>0</v>
      </c>
      <c r="N15" s="248"/>
      <c r="O15" s="233"/>
      <c r="P15" s="233"/>
      <c r="Q15" s="233"/>
      <c r="R15" s="233"/>
      <c r="S15" s="233"/>
      <c r="T15" s="233"/>
      <c r="U15" s="269"/>
      <c r="W15" s="3"/>
    </row>
    <row r="16" spans="1:23" ht="15" customHeight="1" thickBot="1" x14ac:dyDescent="0.25">
      <c r="A16" s="242"/>
      <c r="B16" s="242"/>
      <c r="C16" s="242"/>
      <c r="D16" s="242"/>
      <c r="E16" s="242"/>
      <c r="F16" s="242"/>
      <c r="G16" s="245"/>
      <c r="H16" s="64"/>
      <c r="I16" s="309" t="s">
        <v>28</v>
      </c>
      <c r="J16" s="310">
        <f>SUM(J9:J15)</f>
        <v>134</v>
      </c>
      <c r="K16" s="311">
        <f>SUM(K9:K15)</f>
        <v>59</v>
      </c>
      <c r="L16" s="310">
        <f>SUM(L9:L15)</f>
        <v>89</v>
      </c>
      <c r="M16" s="311">
        <f>SUM(M9:M15)</f>
        <v>66</v>
      </c>
      <c r="N16" s="249"/>
      <c r="O16" s="234"/>
      <c r="P16" s="234"/>
      <c r="Q16" s="234"/>
      <c r="R16" s="234"/>
      <c r="S16" s="234"/>
      <c r="T16" s="234"/>
      <c r="U16" s="301"/>
      <c r="W16" s="3"/>
    </row>
    <row r="17" spans="1:23" ht="13.5" customHeight="1" x14ac:dyDescent="0.2">
      <c r="A17" s="194"/>
      <c r="B17" s="194" t="s">
        <v>132</v>
      </c>
      <c r="C17" s="194" t="s">
        <v>12</v>
      </c>
      <c r="D17" s="250" t="s">
        <v>6</v>
      </c>
      <c r="E17" s="250">
        <v>630</v>
      </c>
      <c r="F17" s="250">
        <v>900</v>
      </c>
      <c r="G17" s="291" t="s">
        <v>134</v>
      </c>
      <c r="H17" s="73">
        <v>18</v>
      </c>
      <c r="I17" s="98" t="s">
        <v>53</v>
      </c>
      <c r="J17" s="48">
        <v>2</v>
      </c>
      <c r="K17" s="48">
        <v>2</v>
      </c>
      <c r="L17" s="48">
        <v>15</v>
      </c>
      <c r="M17" s="48">
        <v>12</v>
      </c>
      <c r="N17" s="264">
        <f>(J22+K22+L22)/3</f>
        <v>109.66666666666667</v>
      </c>
      <c r="O17" s="232">
        <v>405</v>
      </c>
      <c r="P17" s="232">
        <v>406</v>
      </c>
      <c r="Q17" s="232">
        <v>407</v>
      </c>
      <c r="R17" s="232">
        <v>234</v>
      </c>
      <c r="S17" s="232">
        <v>228</v>
      </c>
      <c r="T17" s="232">
        <v>233</v>
      </c>
      <c r="U17" s="302">
        <f>MAX(J22:L22)/F17*100</f>
        <v>15.111111111111111</v>
      </c>
    </row>
    <row r="18" spans="1:23" ht="23.25" customHeight="1" x14ac:dyDescent="0.2">
      <c r="A18" s="194"/>
      <c r="B18" s="194"/>
      <c r="C18" s="194"/>
      <c r="D18" s="194"/>
      <c r="E18" s="194"/>
      <c r="F18" s="194"/>
      <c r="G18" s="244"/>
      <c r="H18" s="34">
        <v>19</v>
      </c>
      <c r="I18" s="99" t="s">
        <v>130</v>
      </c>
      <c r="J18" s="33">
        <v>30</v>
      </c>
      <c r="K18" s="10">
        <v>90</v>
      </c>
      <c r="L18" s="10">
        <v>87</v>
      </c>
      <c r="M18" s="10">
        <v>50</v>
      </c>
      <c r="N18" s="248"/>
      <c r="O18" s="233"/>
      <c r="P18" s="233"/>
      <c r="Q18" s="233"/>
      <c r="R18" s="233"/>
      <c r="S18" s="233"/>
      <c r="T18" s="233"/>
      <c r="U18" s="202"/>
    </row>
    <row r="19" spans="1:23" ht="15" customHeight="1" x14ac:dyDescent="0.2">
      <c r="A19" s="194"/>
      <c r="B19" s="194"/>
      <c r="C19" s="194"/>
      <c r="D19" s="194"/>
      <c r="E19" s="194"/>
      <c r="F19" s="194"/>
      <c r="G19" s="244"/>
      <c r="H19" s="55">
        <v>21</v>
      </c>
      <c r="I19" s="95" t="s">
        <v>55</v>
      </c>
      <c r="J19" s="54">
        <v>12</v>
      </c>
      <c r="K19" s="54">
        <v>11</v>
      </c>
      <c r="L19" s="54">
        <v>7</v>
      </c>
      <c r="M19" s="54">
        <v>7</v>
      </c>
      <c r="N19" s="248"/>
      <c r="O19" s="233"/>
      <c r="P19" s="233"/>
      <c r="Q19" s="233"/>
      <c r="R19" s="233"/>
      <c r="S19" s="233"/>
      <c r="T19" s="233"/>
      <c r="U19" s="202"/>
      <c r="W19" s="3"/>
    </row>
    <row r="20" spans="1:23" ht="15" customHeight="1" x14ac:dyDescent="0.2">
      <c r="A20" s="194"/>
      <c r="B20" s="194"/>
      <c r="C20" s="194"/>
      <c r="D20" s="194"/>
      <c r="E20" s="194"/>
      <c r="F20" s="194"/>
      <c r="G20" s="244"/>
      <c r="H20" s="55">
        <v>22</v>
      </c>
      <c r="I20" s="96" t="s">
        <v>54</v>
      </c>
      <c r="J20" s="54">
        <v>25</v>
      </c>
      <c r="K20" s="54">
        <v>33</v>
      </c>
      <c r="L20" s="54">
        <v>15</v>
      </c>
      <c r="M20" s="54">
        <v>12</v>
      </c>
      <c r="N20" s="248"/>
      <c r="O20" s="233"/>
      <c r="P20" s="233"/>
      <c r="Q20" s="233"/>
      <c r="R20" s="233"/>
      <c r="S20" s="233"/>
      <c r="T20" s="233"/>
      <c r="U20" s="202"/>
      <c r="W20" s="3"/>
    </row>
    <row r="21" spans="1:23" ht="15" customHeight="1" x14ac:dyDescent="0.2">
      <c r="A21" s="194"/>
      <c r="B21" s="194"/>
      <c r="C21" s="194"/>
      <c r="D21" s="194"/>
      <c r="E21" s="194"/>
      <c r="F21" s="194"/>
      <c r="G21" s="244"/>
      <c r="H21" s="55">
        <v>23</v>
      </c>
      <c r="I21" s="95" t="s">
        <v>52</v>
      </c>
      <c r="J21" s="54">
        <v>0</v>
      </c>
      <c r="K21" s="54">
        <v>0</v>
      </c>
      <c r="L21" s="54">
        <v>0</v>
      </c>
      <c r="M21" s="54">
        <v>0</v>
      </c>
      <c r="N21" s="248"/>
      <c r="O21" s="233"/>
      <c r="P21" s="233"/>
      <c r="Q21" s="233"/>
      <c r="R21" s="233"/>
      <c r="S21" s="233"/>
      <c r="T21" s="233"/>
      <c r="U21" s="202"/>
      <c r="W21" s="3"/>
    </row>
    <row r="22" spans="1:23" ht="15" customHeight="1" x14ac:dyDescent="0.2">
      <c r="A22" s="194"/>
      <c r="B22" s="194"/>
      <c r="C22" s="194"/>
      <c r="D22" s="194"/>
      <c r="E22" s="194"/>
      <c r="F22" s="194"/>
      <c r="G22" s="244"/>
      <c r="I22" s="312" t="s">
        <v>28</v>
      </c>
      <c r="J22" s="313">
        <f>SUM(J17:J21)</f>
        <v>69</v>
      </c>
      <c r="K22" s="313">
        <f>SUM(K17:K21)</f>
        <v>136</v>
      </c>
      <c r="L22" s="313">
        <f>SUM(L17:L21)</f>
        <v>124</v>
      </c>
      <c r="M22" s="313">
        <f>SUM(M17:M21)</f>
        <v>81</v>
      </c>
      <c r="N22" s="248"/>
      <c r="O22" s="233"/>
      <c r="P22" s="233"/>
      <c r="Q22" s="233"/>
      <c r="R22" s="233"/>
      <c r="S22" s="233"/>
      <c r="T22" s="233"/>
      <c r="U22" s="202"/>
    </row>
    <row r="23" spans="1:23" ht="12.75" customHeight="1" x14ac:dyDescent="0.2">
      <c r="A23" s="194"/>
      <c r="B23" s="194"/>
      <c r="C23" s="194"/>
      <c r="D23" s="194"/>
      <c r="E23" s="194"/>
      <c r="F23" s="194"/>
      <c r="G23" s="244"/>
      <c r="H23" s="7"/>
      <c r="I23" s="5"/>
      <c r="J23" s="10"/>
      <c r="K23" s="10"/>
      <c r="L23" s="10"/>
      <c r="M23" s="10"/>
      <c r="N23" s="248"/>
      <c r="O23" s="233"/>
      <c r="P23" s="233"/>
      <c r="Q23" s="233"/>
      <c r="R23" s="233"/>
      <c r="S23" s="233"/>
      <c r="T23" s="233"/>
      <c r="U23" s="202"/>
    </row>
    <row r="24" spans="1:23" x14ac:dyDescent="0.2">
      <c r="A24" s="196"/>
      <c r="B24" s="193" t="s">
        <v>132</v>
      </c>
      <c r="C24" s="193" t="s">
        <v>12</v>
      </c>
      <c r="D24" s="193" t="s">
        <v>1</v>
      </c>
      <c r="E24" s="196">
        <v>320</v>
      </c>
      <c r="F24" s="196">
        <v>462</v>
      </c>
      <c r="G24" s="271" t="s">
        <v>134</v>
      </c>
      <c r="H24" s="7">
        <v>10</v>
      </c>
      <c r="I24" s="95" t="s">
        <v>76</v>
      </c>
      <c r="J24" s="10">
        <v>6</v>
      </c>
      <c r="K24" s="10">
        <v>15</v>
      </c>
      <c r="L24" s="10">
        <v>6</v>
      </c>
      <c r="M24" s="10">
        <v>10</v>
      </c>
      <c r="N24" s="275">
        <f>(J27+K27+L27)/3</f>
        <v>225</v>
      </c>
      <c r="O24" s="256">
        <v>402</v>
      </c>
      <c r="P24" s="256">
        <v>405</v>
      </c>
      <c r="Q24" s="256">
        <v>413</v>
      </c>
      <c r="R24" s="256">
        <v>230</v>
      </c>
      <c r="S24" s="256">
        <v>236</v>
      </c>
      <c r="T24" s="256">
        <v>235</v>
      </c>
      <c r="U24" s="247">
        <f>MAX(J27:L27)/F24*100</f>
        <v>50.432900432900432</v>
      </c>
      <c r="W24" s="3"/>
    </row>
    <row r="25" spans="1:23" ht="15" customHeight="1" x14ac:dyDescent="0.2">
      <c r="A25" s="196"/>
      <c r="B25" s="194"/>
      <c r="C25" s="194"/>
      <c r="D25" s="194"/>
      <c r="E25" s="196"/>
      <c r="F25" s="196"/>
      <c r="G25" s="271"/>
      <c r="H25" s="44">
        <v>12</v>
      </c>
      <c r="I25" s="95" t="s">
        <v>52</v>
      </c>
      <c r="J25" s="10">
        <v>25</v>
      </c>
      <c r="K25" s="10">
        <v>32</v>
      </c>
      <c r="L25" s="10">
        <v>34</v>
      </c>
      <c r="M25" s="33">
        <v>7</v>
      </c>
      <c r="N25" s="275"/>
      <c r="O25" s="256"/>
      <c r="P25" s="256"/>
      <c r="Q25" s="256"/>
      <c r="R25" s="256"/>
      <c r="S25" s="256"/>
      <c r="T25" s="256"/>
      <c r="U25" s="248"/>
      <c r="W25" s="3"/>
    </row>
    <row r="26" spans="1:23" ht="16.5" customHeight="1" x14ac:dyDescent="0.2">
      <c r="A26" s="196"/>
      <c r="B26" s="194"/>
      <c r="C26" s="194"/>
      <c r="D26" s="194"/>
      <c r="E26" s="196"/>
      <c r="F26" s="196"/>
      <c r="G26" s="271"/>
      <c r="H26" s="35">
        <v>14</v>
      </c>
      <c r="I26" s="98" t="s">
        <v>77</v>
      </c>
      <c r="J26" s="10">
        <v>199</v>
      </c>
      <c r="K26" s="10">
        <v>165</v>
      </c>
      <c r="L26" s="10">
        <v>193</v>
      </c>
      <c r="M26" s="10">
        <v>58</v>
      </c>
      <c r="N26" s="275"/>
      <c r="O26" s="256"/>
      <c r="P26" s="256"/>
      <c r="Q26" s="256"/>
      <c r="R26" s="256"/>
      <c r="S26" s="256"/>
      <c r="T26" s="256"/>
      <c r="U26" s="248"/>
    </row>
    <row r="27" spans="1:23" ht="13.5" customHeight="1" x14ac:dyDescent="0.2">
      <c r="A27" s="239"/>
      <c r="B27" s="194"/>
      <c r="C27" s="194"/>
      <c r="D27" s="194"/>
      <c r="E27" s="196"/>
      <c r="F27" s="196"/>
      <c r="G27" s="271"/>
      <c r="H27" s="7"/>
      <c r="I27" s="312" t="s">
        <v>28</v>
      </c>
      <c r="J27" s="313">
        <f>SUM(J24:J26)</f>
        <v>230</v>
      </c>
      <c r="K27" s="313">
        <f>SUM(K24:K26)</f>
        <v>212</v>
      </c>
      <c r="L27" s="313">
        <f>SUM(L24:L26)</f>
        <v>233</v>
      </c>
      <c r="M27" s="313">
        <f>SUM(M24:M26)</f>
        <v>75</v>
      </c>
      <c r="N27" s="275"/>
      <c r="O27" s="256"/>
      <c r="P27" s="256"/>
      <c r="Q27" s="256"/>
      <c r="R27" s="256"/>
      <c r="S27" s="256"/>
      <c r="T27" s="256"/>
      <c r="U27" s="248"/>
    </row>
    <row r="28" spans="1:23" ht="12" customHeight="1" thickBot="1" x14ac:dyDescent="0.25">
      <c r="A28" s="240"/>
      <c r="B28" s="242"/>
      <c r="C28" s="242"/>
      <c r="D28" s="242"/>
      <c r="E28" s="273"/>
      <c r="F28" s="273"/>
      <c r="G28" s="272"/>
      <c r="H28" s="50"/>
      <c r="I28" s="40"/>
      <c r="J28" s="41"/>
      <c r="K28" s="41"/>
      <c r="L28" s="41"/>
      <c r="M28" s="41"/>
      <c r="N28" s="276"/>
      <c r="O28" s="277"/>
      <c r="P28" s="277"/>
      <c r="Q28" s="277"/>
      <c r="R28" s="277"/>
      <c r="S28" s="277"/>
      <c r="T28" s="277"/>
      <c r="U28" s="249"/>
      <c r="W28" s="3"/>
    </row>
    <row r="29" spans="1:23" ht="15" customHeight="1" x14ac:dyDescent="0.2">
      <c r="A29" s="284"/>
      <c r="B29" s="194" t="s">
        <v>132</v>
      </c>
      <c r="C29" s="194" t="s">
        <v>11</v>
      </c>
      <c r="D29" s="194" t="s">
        <v>6</v>
      </c>
      <c r="E29" s="194">
        <v>320</v>
      </c>
      <c r="F29" s="194">
        <v>462</v>
      </c>
      <c r="G29" s="244" t="s">
        <v>134</v>
      </c>
      <c r="H29" s="52">
        <v>1</v>
      </c>
      <c r="I29" s="98" t="s">
        <v>56</v>
      </c>
      <c r="J29" s="54">
        <v>26</v>
      </c>
      <c r="K29" s="54">
        <v>16</v>
      </c>
      <c r="L29" s="54">
        <v>18</v>
      </c>
      <c r="M29" s="42">
        <v>12</v>
      </c>
      <c r="N29" s="264">
        <f>(J38+K38+L38)/3</f>
        <v>128</v>
      </c>
      <c r="O29" s="233">
        <v>381</v>
      </c>
      <c r="P29" s="232">
        <v>380</v>
      </c>
      <c r="Q29" s="232">
        <v>383</v>
      </c>
      <c r="R29" s="232">
        <v>219</v>
      </c>
      <c r="S29" s="235">
        <v>221</v>
      </c>
      <c r="T29" s="232">
        <v>218</v>
      </c>
      <c r="U29" s="302">
        <f>MAX(J38:L38)/F29*100</f>
        <v>31.601731601731604</v>
      </c>
      <c r="W29" s="3"/>
    </row>
    <row r="30" spans="1:23" ht="15" customHeight="1" x14ac:dyDescent="0.2">
      <c r="A30" s="284"/>
      <c r="B30" s="194"/>
      <c r="C30" s="194"/>
      <c r="D30" s="194"/>
      <c r="E30" s="194"/>
      <c r="F30" s="194"/>
      <c r="G30" s="244"/>
      <c r="H30" s="55">
        <v>2</v>
      </c>
      <c r="I30" s="96" t="s">
        <v>57</v>
      </c>
      <c r="J30" s="54">
        <v>0</v>
      </c>
      <c r="K30" s="54">
        <v>0</v>
      </c>
      <c r="L30" s="54">
        <v>2</v>
      </c>
      <c r="M30" s="42">
        <v>0</v>
      </c>
      <c r="N30" s="248"/>
      <c r="O30" s="233"/>
      <c r="P30" s="233"/>
      <c r="Q30" s="233"/>
      <c r="R30" s="233"/>
      <c r="S30" s="236"/>
      <c r="T30" s="233"/>
      <c r="U30" s="202"/>
      <c r="W30" s="3"/>
    </row>
    <row r="31" spans="1:23" ht="15" customHeight="1" x14ac:dyDescent="0.2">
      <c r="A31" s="284"/>
      <c r="B31" s="194"/>
      <c r="C31" s="194"/>
      <c r="D31" s="194"/>
      <c r="E31" s="194"/>
      <c r="F31" s="194"/>
      <c r="G31" s="244"/>
      <c r="H31" s="55">
        <v>3</v>
      </c>
      <c r="I31" s="95" t="s">
        <v>58</v>
      </c>
      <c r="J31" s="54">
        <v>31</v>
      </c>
      <c r="K31" s="54">
        <v>20</v>
      </c>
      <c r="L31" s="54">
        <v>22</v>
      </c>
      <c r="M31" s="42">
        <v>8</v>
      </c>
      <c r="N31" s="248"/>
      <c r="O31" s="233"/>
      <c r="P31" s="233"/>
      <c r="Q31" s="233"/>
      <c r="R31" s="233"/>
      <c r="S31" s="236"/>
      <c r="T31" s="233"/>
      <c r="U31" s="202"/>
    </row>
    <row r="32" spans="1:23" ht="15" customHeight="1" x14ac:dyDescent="0.2">
      <c r="A32" s="284"/>
      <c r="B32" s="194"/>
      <c r="C32" s="194"/>
      <c r="D32" s="194"/>
      <c r="E32" s="194"/>
      <c r="F32" s="194"/>
      <c r="G32" s="244"/>
      <c r="H32" s="53">
        <v>5</v>
      </c>
      <c r="I32" s="98" t="s">
        <v>59</v>
      </c>
      <c r="J32" s="51">
        <v>13</v>
      </c>
      <c r="K32" s="51">
        <v>21</v>
      </c>
      <c r="L32" s="51">
        <v>5</v>
      </c>
      <c r="M32" s="51">
        <v>8</v>
      </c>
      <c r="N32" s="248"/>
      <c r="O32" s="233"/>
      <c r="P32" s="233"/>
      <c r="Q32" s="233"/>
      <c r="R32" s="233"/>
      <c r="S32" s="236"/>
      <c r="T32" s="233"/>
      <c r="U32" s="202"/>
    </row>
    <row r="33" spans="1:33" ht="15" customHeight="1" x14ac:dyDescent="0.2">
      <c r="A33" s="284"/>
      <c r="B33" s="194"/>
      <c r="C33" s="194"/>
      <c r="D33" s="194"/>
      <c r="E33" s="194"/>
      <c r="F33" s="194"/>
      <c r="G33" s="244"/>
      <c r="H33" s="61">
        <v>6</v>
      </c>
      <c r="I33" s="95" t="s">
        <v>60</v>
      </c>
      <c r="J33" s="54">
        <v>35</v>
      </c>
      <c r="K33" s="54">
        <v>19</v>
      </c>
      <c r="L33" s="54">
        <v>19</v>
      </c>
      <c r="M33" s="54">
        <v>8</v>
      </c>
      <c r="N33" s="248"/>
      <c r="O33" s="233"/>
      <c r="P33" s="233"/>
      <c r="Q33" s="233"/>
      <c r="R33" s="233"/>
      <c r="S33" s="236"/>
      <c r="T33" s="233"/>
      <c r="U33" s="202"/>
    </row>
    <row r="34" spans="1:33" ht="15.75" customHeight="1" x14ac:dyDescent="0.2">
      <c r="A34" s="284"/>
      <c r="B34" s="194"/>
      <c r="C34" s="194"/>
      <c r="D34" s="194"/>
      <c r="E34" s="194"/>
      <c r="F34" s="194"/>
      <c r="G34" s="244"/>
      <c r="H34" s="61">
        <v>7</v>
      </c>
      <c r="I34" s="96" t="s">
        <v>61</v>
      </c>
      <c r="J34" s="54">
        <v>18</v>
      </c>
      <c r="K34" s="54">
        <v>19</v>
      </c>
      <c r="L34" s="54">
        <v>1</v>
      </c>
      <c r="M34" s="54">
        <v>13</v>
      </c>
      <c r="N34" s="248"/>
      <c r="O34" s="233"/>
      <c r="P34" s="233"/>
      <c r="Q34" s="233"/>
      <c r="R34" s="233"/>
      <c r="S34" s="236"/>
      <c r="T34" s="233"/>
      <c r="U34" s="202"/>
      <c r="W34" s="3"/>
    </row>
    <row r="35" spans="1:33" ht="16.5" customHeight="1" x14ac:dyDescent="0.2">
      <c r="A35" s="284"/>
      <c r="B35" s="194"/>
      <c r="C35" s="194"/>
      <c r="D35" s="194"/>
      <c r="E35" s="194"/>
      <c r="F35" s="194"/>
      <c r="G35" s="244"/>
      <c r="H35" s="61">
        <v>8</v>
      </c>
      <c r="I35" s="95" t="s">
        <v>62</v>
      </c>
      <c r="J35" s="54">
        <v>18</v>
      </c>
      <c r="K35" s="54">
        <v>16</v>
      </c>
      <c r="L35" s="54">
        <v>33</v>
      </c>
      <c r="M35" s="54">
        <v>21</v>
      </c>
      <c r="N35" s="248"/>
      <c r="O35" s="233"/>
      <c r="P35" s="233"/>
      <c r="Q35" s="233"/>
      <c r="R35" s="233"/>
      <c r="S35" s="236"/>
      <c r="T35" s="233"/>
      <c r="U35" s="202"/>
      <c r="W35" s="3"/>
    </row>
    <row r="36" spans="1:33" ht="15.75" customHeight="1" x14ac:dyDescent="0.2">
      <c r="A36" s="284"/>
      <c r="B36" s="194"/>
      <c r="C36" s="194"/>
      <c r="D36" s="194"/>
      <c r="E36" s="194"/>
      <c r="F36" s="194"/>
      <c r="G36" s="244"/>
      <c r="H36" s="61">
        <v>13</v>
      </c>
      <c r="I36" s="95" t="s">
        <v>63</v>
      </c>
      <c r="J36" s="54">
        <v>1</v>
      </c>
      <c r="K36" s="54">
        <v>0</v>
      </c>
      <c r="L36" s="54">
        <v>4</v>
      </c>
      <c r="M36" s="54">
        <v>3</v>
      </c>
      <c r="N36" s="248"/>
      <c r="O36" s="233"/>
      <c r="P36" s="233"/>
      <c r="Q36" s="233"/>
      <c r="R36" s="233"/>
      <c r="S36" s="236"/>
      <c r="T36" s="233"/>
      <c r="U36" s="202"/>
    </row>
    <row r="37" spans="1:33" ht="15" customHeight="1" x14ac:dyDescent="0.2">
      <c r="A37" s="222"/>
      <c r="B37" s="194"/>
      <c r="C37" s="194"/>
      <c r="D37" s="194"/>
      <c r="E37" s="194"/>
      <c r="F37" s="194"/>
      <c r="G37" s="244"/>
      <c r="H37" s="61">
        <v>15</v>
      </c>
      <c r="I37" s="96" t="s">
        <v>64</v>
      </c>
      <c r="J37" s="54">
        <v>4</v>
      </c>
      <c r="K37" s="54">
        <v>12</v>
      </c>
      <c r="L37" s="54">
        <v>11</v>
      </c>
      <c r="M37" s="54">
        <v>0</v>
      </c>
      <c r="N37" s="248"/>
      <c r="O37" s="233"/>
      <c r="P37" s="233"/>
      <c r="Q37" s="233"/>
      <c r="R37" s="233"/>
      <c r="S37" s="236"/>
      <c r="T37" s="233"/>
      <c r="U37" s="202"/>
      <c r="W37" s="3"/>
      <c r="AG37" s="11" t="s">
        <v>15</v>
      </c>
    </row>
    <row r="38" spans="1:33" ht="15" customHeight="1" x14ac:dyDescent="0.2">
      <c r="A38" s="181"/>
      <c r="B38" s="194"/>
      <c r="C38" s="194"/>
      <c r="D38" s="194"/>
      <c r="E38" s="194"/>
      <c r="F38" s="194"/>
      <c r="G38" s="244"/>
      <c r="H38" s="61"/>
      <c r="I38" s="312" t="s">
        <v>28</v>
      </c>
      <c r="J38" s="313">
        <f>SUM(J29:J37)</f>
        <v>146</v>
      </c>
      <c r="K38" s="313">
        <f>SUM(K29:K37)</f>
        <v>123</v>
      </c>
      <c r="L38" s="313">
        <f>SUM(L29:L37)</f>
        <v>115</v>
      </c>
      <c r="M38" s="313">
        <f>SUM(M29:M37)</f>
        <v>73</v>
      </c>
      <c r="N38" s="248"/>
      <c r="O38" s="233"/>
      <c r="P38" s="233"/>
      <c r="Q38" s="233"/>
      <c r="R38" s="233"/>
      <c r="S38" s="236"/>
      <c r="T38" s="233"/>
      <c r="U38" s="202"/>
      <c r="W38" s="3"/>
    </row>
    <row r="39" spans="1:33" ht="13.5" customHeight="1" thickBot="1" x14ac:dyDescent="0.3">
      <c r="A39" s="181"/>
      <c r="B39" s="194"/>
      <c r="C39" s="194"/>
      <c r="D39" s="194"/>
      <c r="E39" s="194"/>
      <c r="F39" s="194"/>
      <c r="G39" s="244"/>
      <c r="H39" s="77"/>
      <c r="I39" s="88"/>
      <c r="J39" s="65"/>
      <c r="K39" s="65"/>
      <c r="L39" s="75"/>
      <c r="M39" s="75"/>
      <c r="N39" s="248"/>
      <c r="O39" s="233"/>
      <c r="P39" s="234"/>
      <c r="Q39" s="234"/>
      <c r="R39" s="234"/>
      <c r="S39" s="236"/>
      <c r="T39" s="234"/>
      <c r="U39" s="303"/>
      <c r="W39" s="3"/>
      <c r="AG39" s="12">
        <f>SUBTOTAL(103,AG38:AG38)</f>
        <v>0</v>
      </c>
    </row>
    <row r="40" spans="1:33" x14ac:dyDescent="0.2">
      <c r="A40" s="259"/>
      <c r="B40" s="250" t="s">
        <v>132</v>
      </c>
      <c r="C40" s="250" t="s">
        <v>45</v>
      </c>
      <c r="D40" s="250" t="s">
        <v>6</v>
      </c>
      <c r="E40" s="259">
        <v>250</v>
      </c>
      <c r="F40" s="259">
        <v>360</v>
      </c>
      <c r="G40" s="288" t="s">
        <v>134</v>
      </c>
      <c r="H40" s="73">
        <v>4</v>
      </c>
      <c r="I40" s="100" t="s">
        <v>65</v>
      </c>
      <c r="J40" s="76">
        <v>18</v>
      </c>
      <c r="K40" s="76">
        <v>12</v>
      </c>
      <c r="L40" s="47">
        <v>17</v>
      </c>
      <c r="M40" s="47">
        <v>8</v>
      </c>
      <c r="N40" s="274">
        <f>(J41+K41+L41)/3</f>
        <v>15.666666666666666</v>
      </c>
      <c r="O40" s="238">
        <v>403</v>
      </c>
      <c r="P40" s="287">
        <v>400</v>
      </c>
      <c r="Q40" s="287">
        <v>406</v>
      </c>
      <c r="R40" s="287">
        <v>229</v>
      </c>
      <c r="S40" s="238">
        <v>234</v>
      </c>
      <c r="T40" s="287">
        <v>231</v>
      </c>
      <c r="U40" s="248">
        <f>MAX(J41:L41)/F40*100</f>
        <v>5</v>
      </c>
      <c r="W40" s="3"/>
    </row>
    <row r="41" spans="1:33" x14ac:dyDescent="0.2">
      <c r="A41" s="196"/>
      <c r="B41" s="194"/>
      <c r="C41" s="194"/>
      <c r="D41" s="194"/>
      <c r="E41" s="196"/>
      <c r="F41" s="196"/>
      <c r="G41" s="289"/>
      <c r="H41" s="7"/>
      <c r="I41" s="312" t="s">
        <v>28</v>
      </c>
      <c r="J41" s="157">
        <f>SUM(J40)</f>
        <v>18</v>
      </c>
      <c r="K41" s="157">
        <f>SUM(K40)</f>
        <v>12</v>
      </c>
      <c r="L41" s="157">
        <f>SUM(L40)</f>
        <v>17</v>
      </c>
      <c r="M41" s="157">
        <f>SUM(M40)</f>
        <v>8</v>
      </c>
      <c r="N41" s="275"/>
      <c r="O41" s="239"/>
      <c r="P41" s="239"/>
      <c r="Q41" s="239"/>
      <c r="R41" s="239"/>
      <c r="S41" s="239"/>
      <c r="T41" s="239"/>
      <c r="U41" s="248"/>
      <c r="W41" s="3"/>
    </row>
    <row r="42" spans="1:33" ht="12.75" thickBot="1" x14ac:dyDescent="0.25">
      <c r="A42" s="240"/>
      <c r="B42" s="242"/>
      <c r="C42" s="242"/>
      <c r="D42" s="242"/>
      <c r="E42" s="273"/>
      <c r="F42" s="273"/>
      <c r="G42" s="290"/>
      <c r="H42" s="37"/>
      <c r="I42" s="40"/>
      <c r="J42" s="41"/>
      <c r="K42" s="41"/>
      <c r="L42" s="62"/>
      <c r="M42" s="41"/>
      <c r="N42" s="276"/>
      <c r="O42" s="240"/>
      <c r="P42" s="240"/>
      <c r="Q42" s="240"/>
      <c r="R42" s="240"/>
      <c r="S42" s="240"/>
      <c r="T42" s="240"/>
      <c r="U42" s="249"/>
      <c r="W42" s="3"/>
    </row>
    <row r="43" spans="1:33" x14ac:dyDescent="0.2">
      <c r="A43" s="259"/>
      <c r="B43" s="250" t="s">
        <v>132</v>
      </c>
      <c r="C43" s="250" t="s">
        <v>3</v>
      </c>
      <c r="D43" s="250" t="s">
        <v>1</v>
      </c>
      <c r="E43" s="259">
        <v>400</v>
      </c>
      <c r="F43" s="259">
        <v>577.4</v>
      </c>
      <c r="G43" s="270" t="s">
        <v>134</v>
      </c>
      <c r="H43" s="35">
        <v>2</v>
      </c>
      <c r="I43" s="95" t="s">
        <v>66</v>
      </c>
      <c r="J43" s="48">
        <v>0</v>
      </c>
      <c r="K43" s="48">
        <v>2</v>
      </c>
      <c r="L43" s="48">
        <v>0</v>
      </c>
      <c r="M43" s="48">
        <v>0</v>
      </c>
      <c r="N43" s="274">
        <f>(J48+K48+L48)/3</f>
        <v>107.33333333333333</v>
      </c>
      <c r="O43" s="237">
        <v>400</v>
      </c>
      <c r="P43" s="255">
        <v>401</v>
      </c>
      <c r="Q43" s="255">
        <v>403</v>
      </c>
      <c r="R43" s="278">
        <v>231</v>
      </c>
      <c r="S43" s="255">
        <v>232</v>
      </c>
      <c r="T43" s="255">
        <v>230</v>
      </c>
      <c r="U43" s="264">
        <f>MAX(J48:L48)/F43*100</f>
        <v>20.956009698649115</v>
      </c>
      <c r="W43" s="3"/>
    </row>
    <row r="44" spans="1:33" x14ac:dyDescent="0.2">
      <c r="A44" s="196"/>
      <c r="B44" s="194"/>
      <c r="C44" s="194"/>
      <c r="D44" s="194"/>
      <c r="E44" s="196"/>
      <c r="F44" s="196"/>
      <c r="G44" s="271"/>
      <c r="H44" s="7">
        <v>3</v>
      </c>
      <c r="I44" s="95" t="s">
        <v>67</v>
      </c>
      <c r="J44" s="10">
        <v>39</v>
      </c>
      <c r="K44" s="10">
        <v>27</v>
      </c>
      <c r="L44" s="10">
        <v>29</v>
      </c>
      <c r="M44" s="10">
        <v>8</v>
      </c>
      <c r="N44" s="275"/>
      <c r="O44" s="256"/>
      <c r="P44" s="256"/>
      <c r="Q44" s="256"/>
      <c r="R44" s="279"/>
      <c r="S44" s="256"/>
      <c r="T44" s="256"/>
      <c r="U44" s="248"/>
    </row>
    <row r="45" spans="1:33" ht="15" customHeight="1" x14ac:dyDescent="0.2">
      <c r="A45" s="196"/>
      <c r="B45" s="194"/>
      <c r="C45" s="194"/>
      <c r="D45" s="194"/>
      <c r="E45" s="196"/>
      <c r="F45" s="196"/>
      <c r="G45" s="271"/>
      <c r="H45" s="55">
        <v>4</v>
      </c>
      <c r="I45" s="95" t="s">
        <v>70</v>
      </c>
      <c r="J45" s="54">
        <v>42</v>
      </c>
      <c r="K45" s="54">
        <v>17</v>
      </c>
      <c r="L45" s="54">
        <v>50</v>
      </c>
      <c r="M45" s="54">
        <v>22</v>
      </c>
      <c r="N45" s="275"/>
      <c r="O45" s="256"/>
      <c r="P45" s="256"/>
      <c r="Q45" s="256"/>
      <c r="R45" s="279"/>
      <c r="S45" s="256"/>
      <c r="T45" s="256"/>
      <c r="U45" s="248"/>
    </row>
    <row r="46" spans="1:33" x14ac:dyDescent="0.2">
      <c r="A46" s="239"/>
      <c r="B46" s="194"/>
      <c r="C46" s="194"/>
      <c r="D46" s="194"/>
      <c r="E46" s="196"/>
      <c r="F46" s="196"/>
      <c r="G46" s="271"/>
      <c r="H46" s="55">
        <v>5</v>
      </c>
      <c r="I46" s="95" t="s">
        <v>68</v>
      </c>
      <c r="J46" s="54">
        <v>6</v>
      </c>
      <c r="K46" s="54">
        <v>10</v>
      </c>
      <c r="L46" s="54">
        <v>8</v>
      </c>
      <c r="M46" s="54">
        <v>10</v>
      </c>
      <c r="N46" s="275"/>
      <c r="O46" s="256"/>
      <c r="P46" s="256"/>
      <c r="Q46" s="256"/>
      <c r="R46" s="279"/>
      <c r="S46" s="256"/>
      <c r="T46" s="256"/>
      <c r="U46" s="248"/>
    </row>
    <row r="47" spans="1:33" x14ac:dyDescent="0.2">
      <c r="A47" s="239"/>
      <c r="B47" s="194"/>
      <c r="C47" s="194"/>
      <c r="D47" s="194"/>
      <c r="E47" s="196"/>
      <c r="F47" s="196"/>
      <c r="G47" s="271"/>
      <c r="H47" s="55">
        <v>6</v>
      </c>
      <c r="I47" s="95" t="s">
        <v>69</v>
      </c>
      <c r="J47" s="54">
        <v>34</v>
      </c>
      <c r="K47" s="54">
        <v>34</v>
      </c>
      <c r="L47" s="54">
        <v>24</v>
      </c>
      <c r="M47" s="54">
        <v>14</v>
      </c>
      <c r="N47" s="275"/>
      <c r="O47" s="256"/>
      <c r="P47" s="256"/>
      <c r="Q47" s="256"/>
      <c r="R47" s="279"/>
      <c r="S47" s="256"/>
      <c r="T47" s="256"/>
      <c r="U47" s="248"/>
      <c r="W47" s="3"/>
    </row>
    <row r="48" spans="1:33" ht="20.25" customHeight="1" thickBot="1" x14ac:dyDescent="0.25">
      <c r="A48" s="240"/>
      <c r="B48" s="242"/>
      <c r="C48" s="242"/>
      <c r="D48" s="242"/>
      <c r="E48" s="273"/>
      <c r="F48" s="273"/>
      <c r="G48" s="272"/>
      <c r="H48" s="60"/>
      <c r="I48" s="314" t="s">
        <v>28</v>
      </c>
      <c r="J48" s="311">
        <f>SUM(J43:J47)</f>
        <v>121</v>
      </c>
      <c r="K48" s="311">
        <f>SUM(K43:K47)</f>
        <v>90</v>
      </c>
      <c r="L48" s="311">
        <f>SUM(L43:L47)</f>
        <v>111</v>
      </c>
      <c r="M48" s="311">
        <f>SUM(M43:M47)</f>
        <v>54</v>
      </c>
      <c r="N48" s="276"/>
      <c r="O48" s="277"/>
      <c r="P48" s="277"/>
      <c r="Q48" s="277"/>
      <c r="R48" s="280"/>
      <c r="S48" s="277"/>
      <c r="T48" s="277"/>
      <c r="U48" s="249"/>
      <c r="W48" s="3"/>
    </row>
    <row r="49" spans="1:23" ht="14.25" customHeight="1" x14ac:dyDescent="0.2">
      <c r="A49" s="250"/>
      <c r="B49" s="250" t="s">
        <v>132</v>
      </c>
      <c r="C49" s="250" t="s">
        <v>5</v>
      </c>
      <c r="D49" s="250" t="s">
        <v>1</v>
      </c>
      <c r="E49" s="250">
        <v>180</v>
      </c>
      <c r="F49" s="252">
        <v>260</v>
      </c>
      <c r="G49" s="243" t="s">
        <v>134</v>
      </c>
      <c r="H49" s="86">
        <v>2</v>
      </c>
      <c r="I49" s="98" t="s">
        <v>90</v>
      </c>
      <c r="J49" s="48">
        <v>12</v>
      </c>
      <c r="K49" s="48">
        <v>19</v>
      </c>
      <c r="L49" s="48">
        <v>22</v>
      </c>
      <c r="M49" s="48">
        <v>18</v>
      </c>
      <c r="N49" s="264">
        <f>(J56+K56+L56)/3</f>
        <v>106.33333333333333</v>
      </c>
      <c r="O49" s="281">
        <v>385</v>
      </c>
      <c r="P49" s="232">
        <v>383</v>
      </c>
      <c r="Q49" s="232">
        <v>383</v>
      </c>
      <c r="R49" s="232">
        <v>226</v>
      </c>
      <c r="S49" s="232">
        <v>223</v>
      </c>
      <c r="T49" s="232">
        <v>218</v>
      </c>
      <c r="U49" s="264">
        <f>MAX(J56:L56)/F49*100</f>
        <v>45</v>
      </c>
      <c r="W49" s="3"/>
    </row>
    <row r="50" spans="1:23" ht="15" customHeight="1" x14ac:dyDescent="0.2">
      <c r="A50" s="194"/>
      <c r="B50" s="194"/>
      <c r="C50" s="194"/>
      <c r="D50" s="194"/>
      <c r="E50" s="194"/>
      <c r="F50" s="253"/>
      <c r="G50" s="244"/>
      <c r="H50" s="87">
        <v>3</v>
      </c>
      <c r="I50" s="95" t="s">
        <v>91</v>
      </c>
      <c r="J50" s="10">
        <v>15</v>
      </c>
      <c r="K50" s="10">
        <v>6</v>
      </c>
      <c r="L50" s="10">
        <v>20</v>
      </c>
      <c r="M50" s="10">
        <v>10</v>
      </c>
      <c r="N50" s="248"/>
      <c r="O50" s="282"/>
      <c r="P50" s="233"/>
      <c r="Q50" s="233"/>
      <c r="R50" s="233"/>
      <c r="S50" s="233"/>
      <c r="T50" s="233"/>
      <c r="U50" s="248"/>
    </row>
    <row r="51" spans="1:23" ht="15" customHeight="1" x14ac:dyDescent="0.2">
      <c r="A51" s="194"/>
      <c r="B51" s="194"/>
      <c r="C51" s="194"/>
      <c r="D51" s="194"/>
      <c r="E51" s="194"/>
      <c r="F51" s="253"/>
      <c r="G51" s="244"/>
      <c r="H51" s="87">
        <v>4</v>
      </c>
      <c r="I51" s="95" t="s">
        <v>92</v>
      </c>
      <c r="J51" s="10">
        <v>0</v>
      </c>
      <c r="K51" s="10">
        <v>17</v>
      </c>
      <c r="L51" s="10">
        <v>0</v>
      </c>
      <c r="M51" s="10">
        <v>18</v>
      </c>
      <c r="N51" s="248"/>
      <c r="O51" s="282"/>
      <c r="P51" s="233"/>
      <c r="Q51" s="233"/>
      <c r="R51" s="233"/>
      <c r="S51" s="233"/>
      <c r="T51" s="233"/>
      <c r="U51" s="248"/>
    </row>
    <row r="52" spans="1:23" ht="15" customHeight="1" x14ac:dyDescent="0.2">
      <c r="A52" s="194"/>
      <c r="B52" s="194"/>
      <c r="C52" s="194"/>
      <c r="D52" s="194"/>
      <c r="E52" s="194"/>
      <c r="F52" s="253"/>
      <c r="G52" s="244"/>
      <c r="H52" s="87">
        <v>5</v>
      </c>
      <c r="I52" s="95" t="s">
        <v>93</v>
      </c>
      <c r="J52" s="10">
        <v>5</v>
      </c>
      <c r="K52" s="10">
        <v>12</v>
      </c>
      <c r="L52" s="10">
        <v>24</v>
      </c>
      <c r="M52" s="10">
        <v>12</v>
      </c>
      <c r="N52" s="248"/>
      <c r="O52" s="282"/>
      <c r="P52" s="233"/>
      <c r="Q52" s="233"/>
      <c r="R52" s="233"/>
      <c r="S52" s="233"/>
      <c r="T52" s="233"/>
      <c r="U52" s="248"/>
      <c r="W52" s="3"/>
    </row>
    <row r="53" spans="1:23" ht="15" customHeight="1" x14ac:dyDescent="0.2">
      <c r="A53" s="194"/>
      <c r="B53" s="194"/>
      <c r="C53" s="194"/>
      <c r="D53" s="194"/>
      <c r="E53" s="194"/>
      <c r="F53" s="253"/>
      <c r="G53" s="244"/>
      <c r="H53" s="87">
        <v>6</v>
      </c>
      <c r="I53" s="95" t="s">
        <v>94</v>
      </c>
      <c r="J53" s="8">
        <v>30</v>
      </c>
      <c r="K53" s="8">
        <v>32</v>
      </c>
      <c r="L53" s="8">
        <v>31</v>
      </c>
      <c r="M53" s="8">
        <v>5</v>
      </c>
      <c r="N53" s="248"/>
      <c r="O53" s="282"/>
      <c r="P53" s="233"/>
      <c r="Q53" s="233"/>
      <c r="R53" s="233"/>
      <c r="S53" s="233"/>
      <c r="T53" s="233"/>
      <c r="U53" s="248"/>
      <c r="W53" s="3"/>
    </row>
    <row r="54" spans="1:23" ht="12" customHeight="1" x14ac:dyDescent="0.2">
      <c r="A54" s="194"/>
      <c r="B54" s="194"/>
      <c r="C54" s="194"/>
      <c r="D54" s="194"/>
      <c r="E54" s="194"/>
      <c r="F54" s="253"/>
      <c r="G54" s="244"/>
      <c r="H54" s="87">
        <v>7</v>
      </c>
      <c r="I54" s="95" t="s">
        <v>95</v>
      </c>
      <c r="J54" s="43">
        <v>40</v>
      </c>
      <c r="K54" s="43">
        <v>10</v>
      </c>
      <c r="L54" s="43">
        <v>5</v>
      </c>
      <c r="M54" s="43">
        <v>21</v>
      </c>
      <c r="N54" s="248"/>
      <c r="O54" s="282"/>
      <c r="P54" s="233"/>
      <c r="Q54" s="233"/>
      <c r="R54" s="233"/>
      <c r="S54" s="233"/>
      <c r="T54" s="233"/>
      <c r="U54" s="248"/>
      <c r="W54" s="3"/>
    </row>
    <row r="55" spans="1:23" ht="12.75" customHeight="1" x14ac:dyDescent="0.2">
      <c r="A55" s="194"/>
      <c r="B55" s="194"/>
      <c r="C55" s="194"/>
      <c r="D55" s="194"/>
      <c r="E55" s="194"/>
      <c r="F55" s="253"/>
      <c r="G55" s="244"/>
      <c r="H55" s="85">
        <v>8</v>
      </c>
      <c r="I55" s="95" t="s">
        <v>96</v>
      </c>
      <c r="J55" s="66">
        <v>0</v>
      </c>
      <c r="K55" s="66">
        <v>4</v>
      </c>
      <c r="L55" s="66">
        <v>15</v>
      </c>
      <c r="M55" s="65">
        <v>16</v>
      </c>
      <c r="N55" s="248"/>
      <c r="O55" s="282"/>
      <c r="P55" s="233"/>
      <c r="Q55" s="233"/>
      <c r="R55" s="233"/>
      <c r="S55" s="233"/>
      <c r="T55" s="233"/>
      <c r="U55" s="248"/>
      <c r="W55" s="3"/>
    </row>
    <row r="56" spans="1:23" ht="16.5" customHeight="1" x14ac:dyDescent="0.2">
      <c r="A56" s="194"/>
      <c r="B56" s="194"/>
      <c r="C56" s="195"/>
      <c r="D56" s="195"/>
      <c r="E56" s="194"/>
      <c r="F56" s="253"/>
      <c r="G56" s="244"/>
      <c r="H56" s="85"/>
      <c r="I56" s="315" t="s">
        <v>28</v>
      </c>
      <c r="J56" s="313">
        <f>SUM(J49:J55)</f>
        <v>102</v>
      </c>
      <c r="K56" s="316">
        <f>SUM(K49:K55)</f>
        <v>100</v>
      </c>
      <c r="L56" s="317">
        <f>SUM(L49:L55)</f>
        <v>117</v>
      </c>
      <c r="M56" s="317">
        <f>SUM(M49:M55)</f>
        <v>100</v>
      </c>
      <c r="N56" s="265"/>
      <c r="O56" s="282"/>
      <c r="P56" s="237"/>
      <c r="Q56" s="233"/>
      <c r="R56" s="237"/>
      <c r="S56" s="233"/>
      <c r="T56" s="233"/>
      <c r="U56" s="265"/>
    </row>
    <row r="57" spans="1:23" ht="15" customHeight="1" x14ac:dyDescent="0.2">
      <c r="A57" s="88"/>
      <c r="B57" s="193" t="s">
        <v>132</v>
      </c>
      <c r="C57" s="194" t="s">
        <v>5</v>
      </c>
      <c r="D57" s="194" t="s">
        <v>6</v>
      </c>
      <c r="E57" s="193">
        <v>250</v>
      </c>
      <c r="F57" s="193">
        <v>360</v>
      </c>
      <c r="G57" s="243" t="s">
        <v>134</v>
      </c>
      <c r="H57" s="67">
        <v>9</v>
      </c>
      <c r="I57" s="95" t="s">
        <v>97</v>
      </c>
      <c r="J57" s="47">
        <v>23</v>
      </c>
      <c r="K57" s="68">
        <v>0</v>
      </c>
      <c r="L57" s="68">
        <v>0</v>
      </c>
      <c r="M57" s="68">
        <v>23</v>
      </c>
      <c r="N57" s="248">
        <f>(J60+K60+L60)/3</f>
        <v>44</v>
      </c>
      <c r="O57" s="246">
        <v>388</v>
      </c>
      <c r="P57" s="233">
        <v>384</v>
      </c>
      <c r="Q57" s="246">
        <v>384</v>
      </c>
      <c r="R57" s="233">
        <v>216</v>
      </c>
      <c r="S57" s="246">
        <v>226</v>
      </c>
      <c r="T57" s="246">
        <v>218</v>
      </c>
      <c r="U57" s="248">
        <f>MAX(J60:L60)/F57*100</f>
        <v>21.388888888888889</v>
      </c>
    </row>
    <row r="58" spans="1:23" ht="15" customHeight="1" x14ac:dyDescent="0.2">
      <c r="A58" s="89"/>
      <c r="B58" s="194"/>
      <c r="C58" s="194"/>
      <c r="D58" s="194"/>
      <c r="E58" s="194"/>
      <c r="F58" s="194"/>
      <c r="G58" s="244"/>
      <c r="H58" s="34">
        <v>10</v>
      </c>
      <c r="I58" s="95" t="s">
        <v>98</v>
      </c>
      <c r="J58" s="8">
        <v>21</v>
      </c>
      <c r="K58" s="8">
        <v>11</v>
      </c>
      <c r="L58" s="8">
        <v>24</v>
      </c>
      <c r="M58" s="8">
        <v>17</v>
      </c>
      <c r="N58" s="248"/>
      <c r="O58" s="233"/>
      <c r="P58" s="233"/>
      <c r="Q58" s="233"/>
      <c r="R58" s="233"/>
      <c r="S58" s="233"/>
      <c r="T58" s="233"/>
      <c r="U58" s="248"/>
      <c r="W58" s="3"/>
    </row>
    <row r="59" spans="1:23" ht="15" customHeight="1" x14ac:dyDescent="0.2">
      <c r="A59" s="89"/>
      <c r="B59" s="194"/>
      <c r="C59" s="194"/>
      <c r="D59" s="194"/>
      <c r="E59" s="194"/>
      <c r="F59" s="194"/>
      <c r="G59" s="244"/>
      <c r="H59" s="34">
        <v>12</v>
      </c>
      <c r="I59" s="95" t="s">
        <v>99</v>
      </c>
      <c r="J59" s="8">
        <v>0</v>
      </c>
      <c r="K59" s="8">
        <v>0</v>
      </c>
      <c r="L59" s="8">
        <v>53</v>
      </c>
      <c r="M59" s="8">
        <v>45</v>
      </c>
      <c r="N59" s="248"/>
      <c r="O59" s="233"/>
      <c r="P59" s="233"/>
      <c r="Q59" s="233"/>
      <c r="R59" s="233"/>
      <c r="S59" s="233"/>
      <c r="T59" s="233"/>
      <c r="U59" s="248"/>
      <c r="W59" s="3"/>
    </row>
    <row r="60" spans="1:23" ht="15.75" customHeight="1" x14ac:dyDescent="0.2">
      <c r="A60" s="89"/>
      <c r="B60" s="194"/>
      <c r="C60" s="194"/>
      <c r="D60" s="194"/>
      <c r="E60" s="194"/>
      <c r="F60" s="194"/>
      <c r="G60" s="244"/>
      <c r="H60" s="7"/>
      <c r="I60" s="312" t="s">
        <v>28</v>
      </c>
      <c r="J60" s="157">
        <f>SUM(J57:J59)</f>
        <v>44</v>
      </c>
      <c r="K60" s="157">
        <f>SUM(K57:K59)</f>
        <v>11</v>
      </c>
      <c r="L60" s="157">
        <f>SUM(L57:L59)</f>
        <v>77</v>
      </c>
      <c r="M60" s="157">
        <f>SUM(M57:M59)</f>
        <v>85</v>
      </c>
      <c r="N60" s="248"/>
      <c r="O60" s="233"/>
      <c r="P60" s="233"/>
      <c r="Q60" s="233"/>
      <c r="R60" s="233"/>
      <c r="S60" s="233"/>
      <c r="T60" s="233"/>
      <c r="U60" s="248"/>
      <c r="W60" s="3"/>
    </row>
    <row r="61" spans="1:23" ht="12.75" thickBot="1" x14ac:dyDescent="0.25">
      <c r="A61" s="90"/>
      <c r="B61" s="242"/>
      <c r="C61" s="242"/>
      <c r="D61" s="242"/>
      <c r="E61" s="242"/>
      <c r="F61" s="242"/>
      <c r="G61" s="245"/>
      <c r="H61" s="50"/>
      <c r="I61" s="40"/>
      <c r="J61" s="41"/>
      <c r="K61" s="41"/>
      <c r="L61" s="41"/>
      <c r="M61" s="41"/>
      <c r="N61" s="249"/>
      <c r="O61" s="234"/>
      <c r="P61" s="234"/>
      <c r="Q61" s="234"/>
      <c r="R61" s="234"/>
      <c r="S61" s="234"/>
      <c r="T61" s="234"/>
      <c r="U61" s="249"/>
      <c r="W61" s="3"/>
    </row>
    <row r="62" spans="1:23" x14ac:dyDescent="0.2">
      <c r="A62" s="195"/>
      <c r="B62" s="250" t="s">
        <v>132</v>
      </c>
      <c r="C62" s="259" t="s">
        <v>71</v>
      </c>
      <c r="D62" s="250" t="s">
        <v>1</v>
      </c>
      <c r="E62" s="259">
        <v>400</v>
      </c>
      <c r="F62" s="259">
        <v>577.4</v>
      </c>
      <c r="G62" s="283" t="s">
        <v>134</v>
      </c>
      <c r="H62" s="35">
        <v>1</v>
      </c>
      <c r="I62" s="98" t="s">
        <v>72</v>
      </c>
      <c r="J62" s="36">
        <v>15</v>
      </c>
      <c r="K62" s="36">
        <v>2</v>
      </c>
      <c r="L62" s="36">
        <v>0</v>
      </c>
      <c r="M62" s="36">
        <v>12</v>
      </c>
      <c r="N62" s="274">
        <f>(J66+K66+L66)/3</f>
        <v>34</v>
      </c>
      <c r="O62" s="255">
        <v>398</v>
      </c>
      <c r="P62" s="255">
        <v>396</v>
      </c>
      <c r="Q62" s="255">
        <v>396</v>
      </c>
      <c r="R62" s="255">
        <v>224</v>
      </c>
      <c r="S62" s="255">
        <v>222</v>
      </c>
      <c r="T62" s="255">
        <v>226</v>
      </c>
      <c r="U62" s="264">
        <f>MAX(J66:L66)/F62*100</f>
        <v>8.4863179771388992</v>
      </c>
      <c r="W62" s="3"/>
    </row>
    <row r="63" spans="1:23" x14ac:dyDescent="0.2">
      <c r="A63" s="196"/>
      <c r="B63" s="194"/>
      <c r="C63" s="196"/>
      <c r="D63" s="194"/>
      <c r="E63" s="196"/>
      <c r="F63" s="196"/>
      <c r="G63" s="271"/>
      <c r="H63" s="7">
        <v>2</v>
      </c>
      <c r="I63" s="98" t="s">
        <v>73</v>
      </c>
      <c r="J63" s="10">
        <v>5</v>
      </c>
      <c r="K63" s="10">
        <v>10</v>
      </c>
      <c r="L63" s="10">
        <v>6</v>
      </c>
      <c r="M63" s="10">
        <v>9</v>
      </c>
      <c r="N63" s="275"/>
      <c r="O63" s="256"/>
      <c r="P63" s="256"/>
      <c r="Q63" s="256"/>
      <c r="R63" s="256"/>
      <c r="S63" s="256"/>
      <c r="T63" s="256"/>
      <c r="U63" s="248"/>
    </row>
    <row r="64" spans="1:23" x14ac:dyDescent="0.2">
      <c r="A64" s="196"/>
      <c r="B64" s="194"/>
      <c r="C64" s="196"/>
      <c r="D64" s="194"/>
      <c r="E64" s="196"/>
      <c r="F64" s="196"/>
      <c r="G64" s="271"/>
      <c r="H64" s="7">
        <v>3</v>
      </c>
      <c r="I64" s="95" t="s">
        <v>74</v>
      </c>
      <c r="J64" s="10">
        <v>4</v>
      </c>
      <c r="K64" s="10">
        <v>14</v>
      </c>
      <c r="L64" s="10">
        <v>4</v>
      </c>
      <c r="M64" s="10">
        <v>20</v>
      </c>
      <c r="N64" s="275"/>
      <c r="O64" s="256"/>
      <c r="P64" s="256"/>
      <c r="Q64" s="256"/>
      <c r="R64" s="256"/>
      <c r="S64" s="256"/>
      <c r="T64" s="256"/>
      <c r="U64" s="248"/>
    </row>
    <row r="65" spans="1:23" ht="15" customHeight="1" x14ac:dyDescent="0.2">
      <c r="A65" s="196"/>
      <c r="B65" s="194"/>
      <c r="C65" s="196"/>
      <c r="D65" s="194"/>
      <c r="E65" s="196"/>
      <c r="F65" s="196"/>
      <c r="G65" s="271"/>
      <c r="H65" s="7">
        <v>4</v>
      </c>
      <c r="I65" s="95" t="s">
        <v>75</v>
      </c>
      <c r="J65" s="10">
        <v>15</v>
      </c>
      <c r="K65" s="10">
        <v>23</v>
      </c>
      <c r="L65" s="10">
        <v>4</v>
      </c>
      <c r="M65" s="10">
        <v>21</v>
      </c>
      <c r="N65" s="275"/>
      <c r="O65" s="256"/>
      <c r="P65" s="256"/>
      <c r="Q65" s="256"/>
      <c r="R65" s="256"/>
      <c r="S65" s="256"/>
      <c r="T65" s="256"/>
      <c r="U65" s="248"/>
    </row>
    <row r="66" spans="1:23" ht="12" customHeight="1" x14ac:dyDescent="0.2">
      <c r="A66" s="239"/>
      <c r="B66" s="194"/>
      <c r="C66" s="196"/>
      <c r="D66" s="194"/>
      <c r="E66" s="196"/>
      <c r="F66" s="196"/>
      <c r="G66" s="271"/>
      <c r="H66" s="7"/>
      <c r="I66" s="312" t="s">
        <v>28</v>
      </c>
      <c r="J66" s="313">
        <f>SUM(J62:J65)</f>
        <v>39</v>
      </c>
      <c r="K66" s="313">
        <f>SUM(K62:K65)</f>
        <v>49</v>
      </c>
      <c r="L66" s="313">
        <f>SUM(L62:L65)</f>
        <v>14</v>
      </c>
      <c r="M66" s="313">
        <f>SUM(M62:M65)</f>
        <v>62</v>
      </c>
      <c r="N66" s="275"/>
      <c r="O66" s="256"/>
      <c r="P66" s="256"/>
      <c r="Q66" s="256"/>
      <c r="R66" s="256"/>
      <c r="S66" s="256"/>
      <c r="T66" s="256"/>
      <c r="U66" s="248"/>
      <c r="W66" s="3"/>
    </row>
    <row r="67" spans="1:23" ht="15" customHeight="1" thickBot="1" x14ac:dyDescent="0.25">
      <c r="A67" s="240"/>
      <c r="B67" s="242"/>
      <c r="C67" s="273"/>
      <c r="D67" s="242"/>
      <c r="E67" s="273"/>
      <c r="F67" s="273"/>
      <c r="G67" s="272"/>
      <c r="H67" s="50"/>
      <c r="I67" s="40"/>
      <c r="J67" s="41"/>
      <c r="K67" s="41"/>
      <c r="L67" s="41"/>
      <c r="M67" s="41"/>
      <c r="N67" s="276"/>
      <c r="O67" s="277"/>
      <c r="P67" s="277"/>
      <c r="Q67" s="277"/>
      <c r="R67" s="277"/>
      <c r="S67" s="277"/>
      <c r="T67" s="277"/>
      <c r="U67" s="249"/>
      <c r="W67" s="3"/>
    </row>
    <row r="68" spans="1:23" ht="15" customHeight="1" x14ac:dyDescent="0.2">
      <c r="A68" s="250"/>
      <c r="B68" s="250" t="s">
        <v>132</v>
      </c>
      <c r="C68" s="250" t="s">
        <v>78</v>
      </c>
      <c r="D68" s="250" t="s">
        <v>6</v>
      </c>
      <c r="E68" s="250">
        <v>250</v>
      </c>
      <c r="F68" s="250">
        <v>360</v>
      </c>
      <c r="G68" s="291" t="s">
        <v>134</v>
      </c>
      <c r="H68" s="46">
        <v>1</v>
      </c>
      <c r="I68" s="98" t="s">
        <v>79</v>
      </c>
      <c r="J68" s="48">
        <v>8</v>
      </c>
      <c r="K68" s="48">
        <v>1</v>
      </c>
      <c r="L68" s="48">
        <v>1</v>
      </c>
      <c r="M68" s="48">
        <v>6</v>
      </c>
      <c r="N68" s="264">
        <f>(J80+K80+L80)/3</f>
        <v>101.33333333333333</v>
      </c>
      <c r="O68" s="232">
        <v>400</v>
      </c>
      <c r="P68" s="232">
        <v>401</v>
      </c>
      <c r="Q68" s="232">
        <v>400</v>
      </c>
      <c r="R68" s="232">
        <v>223</v>
      </c>
      <c r="S68" s="232">
        <v>234</v>
      </c>
      <c r="T68" s="232">
        <v>230</v>
      </c>
      <c r="U68" s="264">
        <f>MAX(J80:L80)/F68*100</f>
        <v>34.444444444444443</v>
      </c>
      <c r="W68" s="3"/>
    </row>
    <row r="69" spans="1:23" ht="15" customHeight="1" x14ac:dyDescent="0.2">
      <c r="A69" s="194"/>
      <c r="B69" s="194"/>
      <c r="C69" s="194"/>
      <c r="D69" s="194"/>
      <c r="E69" s="194"/>
      <c r="F69" s="194"/>
      <c r="G69" s="244"/>
      <c r="H69" s="7">
        <v>2</v>
      </c>
      <c r="I69" s="95" t="s">
        <v>80</v>
      </c>
      <c r="J69" s="10">
        <v>2</v>
      </c>
      <c r="K69" s="10">
        <v>1</v>
      </c>
      <c r="L69" s="10">
        <v>14</v>
      </c>
      <c r="M69" s="10">
        <v>11</v>
      </c>
      <c r="N69" s="248"/>
      <c r="O69" s="233"/>
      <c r="P69" s="233"/>
      <c r="Q69" s="233"/>
      <c r="R69" s="233"/>
      <c r="S69" s="233"/>
      <c r="T69" s="233"/>
      <c r="U69" s="248"/>
      <c r="W69" s="3"/>
    </row>
    <row r="70" spans="1:23" ht="15" customHeight="1" x14ac:dyDescent="0.2">
      <c r="A70" s="194"/>
      <c r="B70" s="194"/>
      <c r="C70" s="194"/>
      <c r="D70" s="194"/>
      <c r="E70" s="194"/>
      <c r="F70" s="194"/>
      <c r="G70" s="244"/>
      <c r="H70" s="7">
        <v>9</v>
      </c>
      <c r="I70" s="95" t="s">
        <v>81</v>
      </c>
      <c r="J70" s="10">
        <v>0</v>
      </c>
      <c r="K70" s="10">
        <v>0</v>
      </c>
      <c r="L70" s="10">
        <v>0</v>
      </c>
      <c r="M70" s="10">
        <v>0</v>
      </c>
      <c r="N70" s="248"/>
      <c r="O70" s="233"/>
      <c r="P70" s="233"/>
      <c r="Q70" s="233"/>
      <c r="R70" s="233"/>
      <c r="S70" s="233"/>
      <c r="T70" s="233"/>
      <c r="U70" s="248"/>
      <c r="W70" s="3"/>
    </row>
    <row r="71" spans="1:23" ht="15" customHeight="1" x14ac:dyDescent="0.2">
      <c r="A71" s="194"/>
      <c r="B71" s="194"/>
      <c r="C71" s="194"/>
      <c r="D71" s="194"/>
      <c r="E71" s="194"/>
      <c r="F71" s="194"/>
      <c r="G71" s="244"/>
      <c r="H71" s="7">
        <v>10</v>
      </c>
      <c r="I71" s="95" t="s">
        <v>85</v>
      </c>
      <c r="J71" s="10">
        <v>0</v>
      </c>
      <c r="K71" s="10">
        <v>0</v>
      </c>
      <c r="L71" s="10">
        <v>0</v>
      </c>
      <c r="M71" s="10">
        <v>0</v>
      </c>
      <c r="N71" s="248"/>
      <c r="O71" s="233"/>
      <c r="P71" s="233"/>
      <c r="Q71" s="233"/>
      <c r="R71" s="233"/>
      <c r="S71" s="233"/>
      <c r="T71" s="233"/>
      <c r="U71" s="248"/>
      <c r="W71" s="3"/>
    </row>
    <row r="72" spans="1:23" ht="17.25" customHeight="1" x14ac:dyDescent="0.2">
      <c r="A72" s="194"/>
      <c r="B72" s="194"/>
      <c r="C72" s="194"/>
      <c r="D72" s="194"/>
      <c r="E72" s="194"/>
      <c r="F72" s="194"/>
      <c r="G72" s="244"/>
      <c r="H72" s="7">
        <v>14</v>
      </c>
      <c r="I72" s="95" t="s">
        <v>82</v>
      </c>
      <c r="J72" s="10">
        <v>6</v>
      </c>
      <c r="K72" s="10">
        <v>5</v>
      </c>
      <c r="L72" s="10">
        <v>3</v>
      </c>
      <c r="M72" s="10">
        <v>1</v>
      </c>
      <c r="N72" s="248"/>
      <c r="O72" s="233"/>
      <c r="P72" s="233"/>
      <c r="Q72" s="233"/>
      <c r="R72" s="233"/>
      <c r="S72" s="233"/>
      <c r="T72" s="233"/>
      <c r="U72" s="248"/>
    </row>
    <row r="73" spans="1:23" ht="15" customHeight="1" x14ac:dyDescent="0.2">
      <c r="A73" s="194"/>
      <c r="B73" s="194"/>
      <c r="C73" s="194"/>
      <c r="D73" s="194"/>
      <c r="E73" s="194"/>
      <c r="F73" s="194"/>
      <c r="G73" s="244"/>
      <c r="H73" s="7">
        <v>15</v>
      </c>
      <c r="I73" s="95" t="s">
        <v>83</v>
      </c>
      <c r="J73" s="10">
        <v>19</v>
      </c>
      <c r="K73" s="10">
        <v>11</v>
      </c>
      <c r="L73" s="10">
        <v>14</v>
      </c>
      <c r="M73" s="10">
        <v>9</v>
      </c>
      <c r="N73" s="248"/>
      <c r="O73" s="233"/>
      <c r="P73" s="233"/>
      <c r="Q73" s="233"/>
      <c r="R73" s="233"/>
      <c r="S73" s="233"/>
      <c r="T73" s="233"/>
      <c r="U73" s="248"/>
    </row>
    <row r="74" spans="1:23" ht="15" customHeight="1" x14ac:dyDescent="0.2">
      <c r="A74" s="194"/>
      <c r="B74" s="194"/>
      <c r="C74" s="194"/>
      <c r="D74" s="194"/>
      <c r="E74" s="194"/>
      <c r="F74" s="194"/>
      <c r="G74" s="244"/>
      <c r="H74" s="103">
        <v>15</v>
      </c>
      <c r="I74" s="95" t="s">
        <v>135</v>
      </c>
      <c r="J74" s="104">
        <v>0</v>
      </c>
      <c r="K74" s="104">
        <v>4</v>
      </c>
      <c r="L74" s="104">
        <v>16</v>
      </c>
      <c r="M74" s="104">
        <v>17</v>
      </c>
      <c r="N74" s="248"/>
      <c r="O74" s="233"/>
      <c r="P74" s="233"/>
      <c r="Q74" s="233"/>
      <c r="R74" s="233"/>
      <c r="S74" s="233"/>
      <c r="T74" s="233"/>
      <c r="U74" s="248"/>
      <c r="W74" s="3"/>
    </row>
    <row r="75" spans="1:23" ht="15" customHeight="1" x14ac:dyDescent="0.2">
      <c r="A75" s="194"/>
      <c r="B75" s="194"/>
      <c r="C75" s="194"/>
      <c r="D75" s="194"/>
      <c r="E75" s="194"/>
      <c r="F75" s="194"/>
      <c r="G75" s="244"/>
      <c r="H75" s="103">
        <v>17</v>
      </c>
      <c r="I75" s="95" t="s">
        <v>84</v>
      </c>
      <c r="J75" s="104">
        <v>0</v>
      </c>
      <c r="K75" s="104">
        <v>0</v>
      </c>
      <c r="L75" s="104">
        <v>0</v>
      </c>
      <c r="M75" s="104">
        <v>0</v>
      </c>
      <c r="N75" s="248"/>
      <c r="O75" s="233"/>
      <c r="P75" s="233"/>
      <c r="Q75" s="233"/>
      <c r="R75" s="233"/>
      <c r="S75" s="233"/>
      <c r="T75" s="233"/>
      <c r="U75" s="248"/>
      <c r="W75" s="3"/>
    </row>
    <row r="76" spans="1:23" ht="15" customHeight="1" x14ac:dyDescent="0.2">
      <c r="A76" s="194"/>
      <c r="B76" s="194"/>
      <c r="C76" s="194"/>
      <c r="D76" s="194"/>
      <c r="E76" s="194"/>
      <c r="F76" s="194"/>
      <c r="G76" s="244"/>
      <c r="H76" s="103">
        <v>18</v>
      </c>
      <c r="I76" s="95" t="s">
        <v>86</v>
      </c>
      <c r="J76" s="104">
        <v>14</v>
      </c>
      <c r="K76" s="104">
        <v>1</v>
      </c>
      <c r="L76" s="104">
        <v>3</v>
      </c>
      <c r="M76" s="104">
        <v>7</v>
      </c>
      <c r="N76" s="248"/>
      <c r="O76" s="233"/>
      <c r="P76" s="233"/>
      <c r="Q76" s="233"/>
      <c r="R76" s="233"/>
      <c r="S76" s="233"/>
      <c r="T76" s="233"/>
      <c r="U76" s="248"/>
      <c r="W76" s="3"/>
    </row>
    <row r="77" spans="1:23" ht="15" customHeight="1" x14ac:dyDescent="0.2">
      <c r="A77" s="194"/>
      <c r="B77" s="194"/>
      <c r="C77" s="194"/>
      <c r="D77" s="194"/>
      <c r="E77" s="194"/>
      <c r="F77" s="194"/>
      <c r="G77" s="244"/>
      <c r="H77" s="103">
        <v>22</v>
      </c>
      <c r="I77" s="95" t="s">
        <v>87</v>
      </c>
      <c r="J77" s="104">
        <v>0</v>
      </c>
      <c r="K77" s="104">
        <v>0</v>
      </c>
      <c r="L77" s="104">
        <v>0</v>
      </c>
      <c r="M77" s="104">
        <v>0</v>
      </c>
      <c r="N77" s="248"/>
      <c r="O77" s="233"/>
      <c r="P77" s="233"/>
      <c r="Q77" s="233"/>
      <c r="R77" s="233"/>
      <c r="S77" s="233"/>
      <c r="T77" s="233"/>
      <c r="U77" s="248"/>
      <c r="W77" s="3"/>
    </row>
    <row r="78" spans="1:23" ht="15" customHeight="1" x14ac:dyDescent="0.2">
      <c r="A78" s="194"/>
      <c r="B78" s="194"/>
      <c r="C78" s="194"/>
      <c r="D78" s="194"/>
      <c r="E78" s="194"/>
      <c r="F78" s="194"/>
      <c r="G78" s="244"/>
      <c r="H78" s="103">
        <v>25</v>
      </c>
      <c r="I78" s="95" t="s">
        <v>88</v>
      </c>
      <c r="J78" s="104">
        <v>37</v>
      </c>
      <c r="K78" s="104">
        <v>13</v>
      </c>
      <c r="L78" s="104">
        <v>38</v>
      </c>
      <c r="M78" s="104">
        <v>22</v>
      </c>
      <c r="N78" s="248"/>
      <c r="O78" s="233"/>
      <c r="P78" s="233"/>
      <c r="Q78" s="233"/>
      <c r="R78" s="233"/>
      <c r="S78" s="233"/>
      <c r="T78" s="233"/>
      <c r="U78" s="248"/>
    </row>
    <row r="79" spans="1:23" ht="15" customHeight="1" x14ac:dyDescent="0.2">
      <c r="A79" s="194"/>
      <c r="B79" s="194"/>
      <c r="C79" s="194"/>
      <c r="D79" s="194"/>
      <c r="E79" s="194"/>
      <c r="F79" s="194"/>
      <c r="G79" s="244"/>
      <c r="H79" s="103">
        <v>29</v>
      </c>
      <c r="I79" s="95" t="s">
        <v>89</v>
      </c>
      <c r="J79" s="104">
        <v>38</v>
      </c>
      <c r="K79" s="104">
        <v>30</v>
      </c>
      <c r="L79" s="104">
        <v>25</v>
      </c>
      <c r="M79" s="104">
        <v>8</v>
      </c>
      <c r="N79" s="248"/>
      <c r="O79" s="233"/>
      <c r="P79" s="233"/>
      <c r="Q79" s="233"/>
      <c r="R79" s="233"/>
      <c r="S79" s="233"/>
      <c r="T79" s="233"/>
      <c r="U79" s="248"/>
    </row>
    <row r="80" spans="1:23" ht="12.75" thickBot="1" x14ac:dyDescent="0.25">
      <c r="A80" s="194"/>
      <c r="B80" s="194"/>
      <c r="C80" s="194"/>
      <c r="D80" s="242"/>
      <c r="E80" s="242"/>
      <c r="F80" s="242"/>
      <c r="G80" s="245"/>
      <c r="H80" s="74"/>
      <c r="I80" s="318" t="s">
        <v>28</v>
      </c>
      <c r="J80" s="311">
        <f>SUM(J68:J79)</f>
        <v>124</v>
      </c>
      <c r="K80" s="311">
        <f>SUM(K68:K79)</f>
        <v>66</v>
      </c>
      <c r="L80" s="311">
        <f>SUM(L68:L79)</f>
        <v>114</v>
      </c>
      <c r="M80" s="311">
        <f>SUM(M68:M79)</f>
        <v>81</v>
      </c>
      <c r="N80" s="248"/>
      <c r="O80" s="234"/>
      <c r="P80" s="234"/>
      <c r="Q80" s="234"/>
      <c r="R80" s="234"/>
      <c r="S80" s="234"/>
      <c r="T80" s="234"/>
      <c r="U80" s="249"/>
      <c r="W80" s="3"/>
    </row>
    <row r="81" spans="1:23" x14ac:dyDescent="0.2">
      <c r="A81" s="195"/>
      <c r="B81" s="250" t="s">
        <v>132</v>
      </c>
      <c r="C81" s="259" t="s">
        <v>2</v>
      </c>
      <c r="D81" s="194" t="s">
        <v>1</v>
      </c>
      <c r="E81" s="195">
        <v>560</v>
      </c>
      <c r="F81" s="195">
        <v>808</v>
      </c>
      <c r="G81" s="283" t="s">
        <v>134</v>
      </c>
      <c r="H81" s="46">
        <v>14</v>
      </c>
      <c r="I81" s="101" t="s">
        <v>101</v>
      </c>
      <c r="J81" s="48">
        <v>80</v>
      </c>
      <c r="K81" s="48">
        <v>90</v>
      </c>
      <c r="L81" s="48">
        <v>56</v>
      </c>
      <c r="M81" s="48">
        <v>27</v>
      </c>
      <c r="N81" s="274">
        <f>(J85+K85+L85)/3</f>
        <v>128.33333333333334</v>
      </c>
      <c r="O81" s="237">
        <v>400</v>
      </c>
      <c r="P81" s="237">
        <v>402</v>
      </c>
      <c r="Q81" s="237">
        <v>404</v>
      </c>
      <c r="R81" s="237">
        <v>230</v>
      </c>
      <c r="S81" s="237">
        <v>232</v>
      </c>
      <c r="T81" s="237">
        <v>228</v>
      </c>
      <c r="U81" s="248">
        <f>MAX(J85:L85)/F81*100</f>
        <v>16.831683168316832</v>
      </c>
    </row>
    <row r="82" spans="1:23" ht="15" customHeight="1" x14ac:dyDescent="0.2">
      <c r="A82" s="196"/>
      <c r="B82" s="194"/>
      <c r="C82" s="196"/>
      <c r="D82" s="194"/>
      <c r="E82" s="196"/>
      <c r="F82" s="196"/>
      <c r="G82" s="271"/>
      <c r="H82" s="7">
        <v>17</v>
      </c>
      <c r="I82" s="102" t="s">
        <v>102</v>
      </c>
      <c r="J82" s="10">
        <v>28</v>
      </c>
      <c r="K82" s="10">
        <v>15</v>
      </c>
      <c r="L82" s="10">
        <v>9</v>
      </c>
      <c r="M82" s="10">
        <v>19</v>
      </c>
      <c r="N82" s="275"/>
      <c r="O82" s="256"/>
      <c r="P82" s="256"/>
      <c r="Q82" s="256"/>
      <c r="R82" s="256"/>
      <c r="S82" s="256"/>
      <c r="T82" s="256"/>
      <c r="U82" s="248"/>
    </row>
    <row r="83" spans="1:23" x14ac:dyDescent="0.2">
      <c r="A83" s="196"/>
      <c r="B83" s="194"/>
      <c r="C83" s="196"/>
      <c r="D83" s="194"/>
      <c r="E83" s="196"/>
      <c r="F83" s="196"/>
      <c r="G83" s="271"/>
      <c r="H83" s="7">
        <v>18</v>
      </c>
      <c r="I83" s="95" t="s">
        <v>100</v>
      </c>
      <c r="J83" s="10">
        <v>5</v>
      </c>
      <c r="K83" s="10">
        <v>11</v>
      </c>
      <c r="L83" s="10">
        <v>9</v>
      </c>
      <c r="M83" s="10">
        <v>7</v>
      </c>
      <c r="N83" s="275"/>
      <c r="O83" s="256"/>
      <c r="P83" s="256"/>
      <c r="Q83" s="256"/>
      <c r="R83" s="256"/>
      <c r="S83" s="256"/>
      <c r="T83" s="256"/>
      <c r="U83" s="248"/>
      <c r="W83" s="3"/>
    </row>
    <row r="84" spans="1:23" x14ac:dyDescent="0.2">
      <c r="A84" s="196"/>
      <c r="B84" s="194"/>
      <c r="C84" s="196"/>
      <c r="D84" s="194"/>
      <c r="E84" s="196"/>
      <c r="F84" s="196"/>
      <c r="G84" s="271"/>
      <c r="H84" s="7">
        <v>20</v>
      </c>
      <c r="I84" s="95" t="s">
        <v>103</v>
      </c>
      <c r="J84" s="8">
        <v>14</v>
      </c>
      <c r="K84" s="8">
        <v>20</v>
      </c>
      <c r="L84" s="8">
        <v>48</v>
      </c>
      <c r="M84" s="8">
        <v>28</v>
      </c>
      <c r="N84" s="275"/>
      <c r="O84" s="256"/>
      <c r="P84" s="256"/>
      <c r="Q84" s="256"/>
      <c r="R84" s="256"/>
      <c r="S84" s="256"/>
      <c r="T84" s="256"/>
      <c r="U84" s="248"/>
      <c r="W84" s="3"/>
    </row>
    <row r="85" spans="1:23" ht="12" customHeight="1" x14ac:dyDescent="0.2">
      <c r="A85" s="239"/>
      <c r="B85" s="194"/>
      <c r="C85" s="196"/>
      <c r="D85" s="194"/>
      <c r="E85" s="196"/>
      <c r="F85" s="196"/>
      <c r="G85" s="271"/>
      <c r="H85" s="7"/>
      <c r="I85" s="312" t="s">
        <v>28</v>
      </c>
      <c r="J85" s="313">
        <f>SUM(J81:J84)</f>
        <v>127</v>
      </c>
      <c r="K85" s="313">
        <f>SUM(K81:K84)</f>
        <v>136</v>
      </c>
      <c r="L85" s="313">
        <f>SUM(L81:L84)</f>
        <v>122</v>
      </c>
      <c r="M85" s="313">
        <f>SUM(M81:M84)</f>
        <v>81</v>
      </c>
      <c r="N85" s="275"/>
      <c r="O85" s="256"/>
      <c r="P85" s="256"/>
      <c r="Q85" s="256"/>
      <c r="R85" s="256"/>
      <c r="S85" s="256"/>
      <c r="T85" s="256"/>
      <c r="U85" s="248"/>
      <c r="W85" s="3"/>
    </row>
    <row r="86" spans="1:23" x14ac:dyDescent="0.2">
      <c r="A86" s="239"/>
      <c r="B86" s="194"/>
      <c r="C86" s="196"/>
      <c r="D86" s="195"/>
      <c r="E86" s="196"/>
      <c r="F86" s="196"/>
      <c r="G86" s="271"/>
      <c r="H86" s="7"/>
      <c r="I86" s="6"/>
      <c r="J86" s="9"/>
      <c r="K86" s="9"/>
      <c r="L86" s="9"/>
      <c r="M86" s="9"/>
      <c r="N86" s="275"/>
      <c r="O86" s="256"/>
      <c r="P86" s="256"/>
      <c r="Q86" s="256"/>
      <c r="R86" s="256"/>
      <c r="S86" s="256"/>
      <c r="T86" s="256"/>
      <c r="U86" s="265"/>
      <c r="W86" s="3"/>
    </row>
    <row r="87" spans="1:23" x14ac:dyDescent="0.2">
      <c r="A87" s="193"/>
      <c r="B87" s="193" t="s">
        <v>132</v>
      </c>
      <c r="C87" s="193" t="s">
        <v>2</v>
      </c>
      <c r="D87" s="193" t="s">
        <v>6</v>
      </c>
      <c r="E87" s="193">
        <v>560</v>
      </c>
      <c r="F87" s="193">
        <v>808</v>
      </c>
      <c r="G87" s="243" t="s">
        <v>134</v>
      </c>
      <c r="H87" s="7">
        <v>2</v>
      </c>
      <c r="I87" s="95" t="s">
        <v>100</v>
      </c>
      <c r="J87" s="10">
        <v>0</v>
      </c>
      <c r="K87" s="10">
        <v>9</v>
      </c>
      <c r="L87" s="10">
        <v>21</v>
      </c>
      <c r="M87" s="8">
        <v>13</v>
      </c>
      <c r="N87" s="247">
        <f>(J97+K97+L97)/3</f>
        <v>264.33333333333331</v>
      </c>
      <c r="O87" s="246">
        <v>402</v>
      </c>
      <c r="P87" s="246">
        <v>401</v>
      </c>
      <c r="Q87" s="246">
        <v>400</v>
      </c>
      <c r="R87" s="246">
        <v>228</v>
      </c>
      <c r="S87" s="246">
        <v>230</v>
      </c>
      <c r="T87" s="246">
        <v>228</v>
      </c>
      <c r="U87" s="247">
        <f>MAX(J97:L97)/F87*100</f>
        <v>37.74752475247525</v>
      </c>
    </row>
    <row r="88" spans="1:23" ht="15" customHeight="1" x14ac:dyDescent="0.2">
      <c r="A88" s="194"/>
      <c r="B88" s="194"/>
      <c r="C88" s="194"/>
      <c r="D88" s="194"/>
      <c r="E88" s="194"/>
      <c r="F88" s="194"/>
      <c r="G88" s="244"/>
      <c r="H88" s="7">
        <v>3</v>
      </c>
      <c r="I88" s="102" t="s">
        <v>104</v>
      </c>
      <c r="J88" s="10">
        <v>17</v>
      </c>
      <c r="K88" s="10">
        <v>20</v>
      </c>
      <c r="L88" s="10">
        <v>24</v>
      </c>
      <c r="M88" s="8">
        <v>0</v>
      </c>
      <c r="N88" s="248"/>
      <c r="O88" s="233"/>
      <c r="P88" s="233"/>
      <c r="Q88" s="233"/>
      <c r="R88" s="233"/>
      <c r="S88" s="233"/>
      <c r="T88" s="233"/>
      <c r="U88" s="248"/>
    </row>
    <row r="89" spans="1:23" s="16" customFormat="1" x14ac:dyDescent="0.2">
      <c r="A89" s="194"/>
      <c r="B89" s="194"/>
      <c r="C89" s="194"/>
      <c r="D89" s="194"/>
      <c r="E89" s="194"/>
      <c r="F89" s="194"/>
      <c r="G89" s="244"/>
      <c r="H89" s="7">
        <v>4</v>
      </c>
      <c r="I89" s="95" t="s">
        <v>105</v>
      </c>
      <c r="J89" s="8">
        <v>66</v>
      </c>
      <c r="K89" s="8">
        <v>38</v>
      </c>
      <c r="L89" s="8">
        <v>48</v>
      </c>
      <c r="M89" s="8">
        <v>21</v>
      </c>
      <c r="N89" s="248"/>
      <c r="O89" s="233"/>
      <c r="P89" s="233"/>
      <c r="Q89" s="233"/>
      <c r="R89" s="233"/>
      <c r="S89" s="233"/>
      <c r="T89" s="233"/>
      <c r="U89" s="248"/>
      <c r="W89" s="17"/>
    </row>
    <row r="90" spans="1:23" s="16" customFormat="1" x14ac:dyDescent="0.2">
      <c r="A90" s="194"/>
      <c r="B90" s="194"/>
      <c r="C90" s="194"/>
      <c r="D90" s="194"/>
      <c r="E90" s="194"/>
      <c r="F90" s="194"/>
      <c r="G90" s="244"/>
      <c r="H90" s="7">
        <v>5</v>
      </c>
      <c r="I90" s="95" t="s">
        <v>106</v>
      </c>
      <c r="J90" s="8">
        <v>68</v>
      </c>
      <c r="K90" s="8">
        <v>77</v>
      </c>
      <c r="L90" s="8">
        <v>63</v>
      </c>
      <c r="M90" s="8">
        <v>22</v>
      </c>
      <c r="N90" s="248"/>
      <c r="O90" s="233"/>
      <c r="P90" s="233"/>
      <c r="Q90" s="233"/>
      <c r="R90" s="233"/>
      <c r="S90" s="233"/>
      <c r="T90" s="233"/>
      <c r="U90" s="248"/>
      <c r="W90" s="17"/>
    </row>
    <row r="91" spans="1:23" s="16" customFormat="1" x14ac:dyDescent="0.2">
      <c r="A91" s="194"/>
      <c r="B91" s="194"/>
      <c r="C91" s="194"/>
      <c r="D91" s="194"/>
      <c r="E91" s="194"/>
      <c r="F91" s="194"/>
      <c r="G91" s="244"/>
      <c r="H91" s="7">
        <v>6</v>
      </c>
      <c r="I91" s="102" t="s">
        <v>107</v>
      </c>
      <c r="J91" s="106">
        <v>10</v>
      </c>
      <c r="K91" s="8">
        <v>37</v>
      </c>
      <c r="L91" s="8">
        <v>13</v>
      </c>
      <c r="M91" s="8">
        <v>4</v>
      </c>
      <c r="N91" s="248"/>
      <c r="O91" s="233"/>
      <c r="P91" s="233"/>
      <c r="Q91" s="233"/>
      <c r="R91" s="233"/>
      <c r="S91" s="233"/>
      <c r="T91" s="233"/>
      <c r="U91" s="248"/>
      <c r="W91" s="17"/>
    </row>
    <row r="92" spans="1:23" s="16" customFormat="1" x14ac:dyDescent="0.2">
      <c r="A92" s="194"/>
      <c r="B92" s="194"/>
      <c r="C92" s="194"/>
      <c r="D92" s="194"/>
      <c r="E92" s="194"/>
      <c r="F92" s="194"/>
      <c r="G92" s="244"/>
      <c r="H92" s="7">
        <v>8</v>
      </c>
      <c r="I92" s="95" t="s">
        <v>108</v>
      </c>
      <c r="J92" s="43">
        <v>81</v>
      </c>
      <c r="K92" s="43">
        <v>16</v>
      </c>
      <c r="L92" s="43">
        <v>35</v>
      </c>
      <c r="M92" s="45">
        <v>48</v>
      </c>
      <c r="N92" s="248"/>
      <c r="O92" s="233"/>
      <c r="P92" s="233"/>
      <c r="Q92" s="233"/>
      <c r="R92" s="233"/>
      <c r="S92" s="233"/>
      <c r="T92" s="233"/>
      <c r="U92" s="248"/>
      <c r="W92" s="17"/>
    </row>
    <row r="93" spans="1:23" s="16" customFormat="1" ht="15" customHeight="1" x14ac:dyDescent="0.2">
      <c r="A93" s="194"/>
      <c r="B93" s="194"/>
      <c r="C93" s="194"/>
      <c r="D93" s="194"/>
      <c r="E93" s="194"/>
      <c r="F93" s="194"/>
      <c r="G93" s="244"/>
      <c r="H93" s="7">
        <v>9</v>
      </c>
      <c r="I93" s="102" t="s">
        <v>109</v>
      </c>
      <c r="J93" s="105">
        <v>0</v>
      </c>
      <c r="K93" s="10">
        <v>0</v>
      </c>
      <c r="L93" s="10">
        <v>21</v>
      </c>
      <c r="M93" s="8">
        <v>22</v>
      </c>
      <c r="N93" s="248"/>
      <c r="O93" s="233"/>
      <c r="P93" s="233"/>
      <c r="Q93" s="233"/>
      <c r="R93" s="233"/>
      <c r="S93" s="233"/>
      <c r="T93" s="233"/>
      <c r="U93" s="248"/>
    </row>
    <row r="94" spans="1:23" s="16" customFormat="1" x14ac:dyDescent="0.2">
      <c r="A94" s="194"/>
      <c r="B94" s="194"/>
      <c r="C94" s="194"/>
      <c r="D94" s="194"/>
      <c r="E94" s="194"/>
      <c r="F94" s="194"/>
      <c r="G94" s="244"/>
      <c r="H94" s="7">
        <v>10</v>
      </c>
      <c r="I94" s="102" t="s">
        <v>110</v>
      </c>
      <c r="J94" s="10">
        <v>0</v>
      </c>
      <c r="K94" s="10">
        <v>4</v>
      </c>
      <c r="L94" s="10">
        <v>0</v>
      </c>
      <c r="M94" s="8">
        <v>0</v>
      </c>
      <c r="N94" s="248"/>
      <c r="O94" s="233"/>
      <c r="P94" s="233"/>
      <c r="Q94" s="233"/>
      <c r="R94" s="233"/>
      <c r="S94" s="233"/>
      <c r="T94" s="233"/>
      <c r="U94" s="248"/>
      <c r="W94" s="17"/>
    </row>
    <row r="95" spans="1:23" s="16" customFormat="1" x14ac:dyDescent="0.2">
      <c r="A95" s="194"/>
      <c r="B95" s="194"/>
      <c r="C95" s="194"/>
      <c r="D95" s="194"/>
      <c r="E95" s="194"/>
      <c r="F95" s="194"/>
      <c r="G95" s="244"/>
      <c r="H95" s="7">
        <v>11</v>
      </c>
      <c r="I95" s="95" t="s">
        <v>111</v>
      </c>
      <c r="J95" s="106">
        <v>5</v>
      </c>
      <c r="K95" s="8">
        <v>9</v>
      </c>
      <c r="L95" s="8">
        <v>8</v>
      </c>
      <c r="M95" s="8">
        <v>4</v>
      </c>
      <c r="N95" s="248"/>
      <c r="O95" s="233"/>
      <c r="P95" s="233"/>
      <c r="Q95" s="233"/>
      <c r="R95" s="233"/>
      <c r="S95" s="233"/>
      <c r="T95" s="233"/>
      <c r="U95" s="248"/>
      <c r="W95" s="17"/>
    </row>
    <row r="96" spans="1:23" s="16" customFormat="1" x14ac:dyDescent="0.2">
      <c r="A96" s="194"/>
      <c r="B96" s="194"/>
      <c r="C96" s="194"/>
      <c r="D96" s="194"/>
      <c r="E96" s="194"/>
      <c r="F96" s="194"/>
      <c r="G96" s="244"/>
      <c r="H96" s="7">
        <v>12</v>
      </c>
      <c r="I96" s="95" t="s">
        <v>112</v>
      </c>
      <c r="J96" s="8">
        <v>58</v>
      </c>
      <c r="K96" s="8">
        <v>24</v>
      </c>
      <c r="L96" s="8">
        <v>21</v>
      </c>
      <c r="M96" s="8">
        <v>19</v>
      </c>
      <c r="N96" s="248"/>
      <c r="O96" s="233"/>
      <c r="P96" s="233"/>
      <c r="Q96" s="233"/>
      <c r="R96" s="233"/>
      <c r="S96" s="233"/>
      <c r="T96" s="233"/>
      <c r="U96" s="248"/>
      <c r="W96" s="17"/>
    </row>
    <row r="97" spans="1:23" s="16" customFormat="1" ht="12" customHeight="1" x14ac:dyDescent="0.2">
      <c r="A97" s="194"/>
      <c r="B97" s="194"/>
      <c r="C97" s="194"/>
      <c r="D97" s="194"/>
      <c r="E97" s="194"/>
      <c r="F97" s="194"/>
      <c r="G97" s="244"/>
      <c r="H97" s="7"/>
      <c r="I97" s="312" t="s">
        <v>28</v>
      </c>
      <c r="J97" s="313">
        <f>SUM(J87:J96)</f>
        <v>305</v>
      </c>
      <c r="K97" s="313">
        <f>SUM(K87:K96)</f>
        <v>234</v>
      </c>
      <c r="L97" s="313">
        <f>SUM(L87:L96)</f>
        <v>254</v>
      </c>
      <c r="M97" s="157">
        <f>SUM(M87:M96)</f>
        <v>153</v>
      </c>
      <c r="N97" s="248"/>
      <c r="O97" s="233"/>
      <c r="P97" s="233"/>
      <c r="Q97" s="233"/>
      <c r="R97" s="233"/>
      <c r="S97" s="233"/>
      <c r="T97" s="233"/>
      <c r="U97" s="248"/>
      <c r="W97" s="17"/>
    </row>
    <row r="98" spans="1:23" s="16" customFormat="1" ht="15" customHeight="1" thickBot="1" x14ac:dyDescent="0.25">
      <c r="A98" s="242"/>
      <c r="B98" s="242"/>
      <c r="C98" s="242"/>
      <c r="D98" s="242"/>
      <c r="E98" s="242"/>
      <c r="F98" s="242"/>
      <c r="G98" s="245"/>
      <c r="H98" s="50"/>
      <c r="I98" s="40"/>
      <c r="J98" s="41"/>
      <c r="K98" s="41"/>
      <c r="L98" s="41"/>
      <c r="M98" s="62"/>
      <c r="N98" s="249"/>
      <c r="O98" s="234"/>
      <c r="P98" s="234"/>
      <c r="Q98" s="234"/>
      <c r="R98" s="234"/>
      <c r="S98" s="234"/>
      <c r="T98" s="234"/>
      <c r="U98" s="249"/>
    </row>
    <row r="99" spans="1:23" s="16" customFormat="1" x14ac:dyDescent="0.2">
      <c r="A99" s="295"/>
      <c r="B99" s="295" t="s">
        <v>132</v>
      </c>
      <c r="C99" s="295" t="s">
        <v>14</v>
      </c>
      <c r="D99" s="295" t="s">
        <v>1</v>
      </c>
      <c r="E99" s="295">
        <v>250</v>
      </c>
      <c r="F99" s="295">
        <v>360</v>
      </c>
      <c r="G99" s="243" t="s">
        <v>134</v>
      </c>
      <c r="H99" s="49">
        <v>1</v>
      </c>
      <c r="I99" s="98" t="s">
        <v>96</v>
      </c>
      <c r="J99" s="63">
        <v>0</v>
      </c>
      <c r="K99" s="63">
        <v>0</v>
      </c>
      <c r="L99" s="63">
        <v>0</v>
      </c>
      <c r="M99" s="63">
        <v>0</v>
      </c>
      <c r="N99" s="297">
        <f>(J105+K105+L105)/3</f>
        <v>30</v>
      </c>
      <c r="O99" s="296">
        <v>390</v>
      </c>
      <c r="P99" s="296">
        <v>319</v>
      </c>
      <c r="Q99" s="296">
        <v>384</v>
      </c>
      <c r="R99" s="296">
        <v>228</v>
      </c>
      <c r="S99" s="296">
        <v>229</v>
      </c>
      <c r="T99" s="296">
        <v>223</v>
      </c>
      <c r="U99" s="297">
        <f>MAX(J105:L105)/F99*100</f>
        <v>11.111111111111111</v>
      </c>
      <c r="W99" s="17"/>
    </row>
    <row r="100" spans="1:23" s="16" customFormat="1" x14ac:dyDescent="0.2">
      <c r="A100" s="293"/>
      <c r="B100" s="293"/>
      <c r="C100" s="293"/>
      <c r="D100" s="293"/>
      <c r="E100" s="293"/>
      <c r="F100" s="293"/>
      <c r="G100" s="244"/>
      <c r="H100" s="13">
        <v>4</v>
      </c>
      <c r="I100" s="102" t="s">
        <v>113</v>
      </c>
      <c r="J100" s="31">
        <v>2</v>
      </c>
      <c r="K100" s="31">
        <v>11</v>
      </c>
      <c r="L100" s="31">
        <v>20</v>
      </c>
      <c r="M100" s="31">
        <v>17</v>
      </c>
      <c r="N100" s="269"/>
      <c r="O100" s="261"/>
      <c r="P100" s="261"/>
      <c r="Q100" s="261"/>
      <c r="R100" s="261"/>
      <c r="S100" s="261"/>
      <c r="T100" s="261"/>
      <c r="U100" s="269"/>
      <c r="W100" s="17"/>
    </row>
    <row r="101" spans="1:23" s="16" customFormat="1" x14ac:dyDescent="0.2">
      <c r="A101" s="293"/>
      <c r="B101" s="293"/>
      <c r="C101" s="293"/>
      <c r="D101" s="293"/>
      <c r="E101" s="293"/>
      <c r="F101" s="293"/>
      <c r="G101" s="244"/>
      <c r="H101" s="13">
        <v>5</v>
      </c>
      <c r="I101" s="14" t="s">
        <v>116</v>
      </c>
      <c r="J101" s="15">
        <v>0</v>
      </c>
      <c r="K101" s="15">
        <v>0</v>
      </c>
      <c r="L101" s="15">
        <v>0</v>
      </c>
      <c r="M101" s="15">
        <v>0</v>
      </c>
      <c r="N101" s="269"/>
      <c r="O101" s="261"/>
      <c r="P101" s="261"/>
      <c r="Q101" s="261"/>
      <c r="R101" s="261"/>
      <c r="S101" s="261"/>
      <c r="T101" s="261"/>
      <c r="U101" s="269"/>
      <c r="W101" s="17"/>
    </row>
    <row r="102" spans="1:23" s="16" customFormat="1" x14ac:dyDescent="0.2">
      <c r="A102" s="293"/>
      <c r="B102" s="293"/>
      <c r="C102" s="293"/>
      <c r="D102" s="293"/>
      <c r="E102" s="293"/>
      <c r="F102" s="293"/>
      <c r="G102" s="244"/>
      <c r="H102" s="56">
        <v>6</v>
      </c>
      <c r="I102" s="95" t="s">
        <v>114</v>
      </c>
      <c r="J102" s="57">
        <v>0</v>
      </c>
      <c r="K102" s="57">
        <v>6</v>
      </c>
      <c r="L102" s="57">
        <v>1</v>
      </c>
      <c r="M102" s="57">
        <v>2</v>
      </c>
      <c r="N102" s="269"/>
      <c r="O102" s="261"/>
      <c r="P102" s="261"/>
      <c r="Q102" s="261"/>
      <c r="R102" s="261"/>
      <c r="S102" s="261"/>
      <c r="T102" s="261"/>
      <c r="U102" s="269"/>
      <c r="W102" s="17"/>
    </row>
    <row r="103" spans="1:23" s="16" customFormat="1" ht="15" customHeight="1" x14ac:dyDescent="0.2">
      <c r="A103" s="293"/>
      <c r="B103" s="293"/>
      <c r="C103" s="293"/>
      <c r="D103" s="293"/>
      <c r="E103" s="293"/>
      <c r="F103" s="293"/>
      <c r="G103" s="244"/>
      <c r="H103" s="56">
        <v>7</v>
      </c>
      <c r="I103" s="95" t="s">
        <v>117</v>
      </c>
      <c r="J103" s="57">
        <v>28</v>
      </c>
      <c r="K103" s="57">
        <v>2</v>
      </c>
      <c r="L103" s="57">
        <v>6</v>
      </c>
      <c r="M103" s="57">
        <v>0</v>
      </c>
      <c r="N103" s="269"/>
      <c r="O103" s="261"/>
      <c r="P103" s="261"/>
      <c r="Q103" s="261"/>
      <c r="R103" s="261"/>
      <c r="S103" s="261"/>
      <c r="T103" s="261"/>
      <c r="U103" s="269"/>
    </row>
    <row r="104" spans="1:23" s="16" customFormat="1" x14ac:dyDescent="0.2">
      <c r="A104" s="293"/>
      <c r="B104" s="293"/>
      <c r="C104" s="293"/>
      <c r="D104" s="293"/>
      <c r="E104" s="293"/>
      <c r="F104" s="293"/>
      <c r="G104" s="244"/>
      <c r="H104" s="56">
        <v>8</v>
      </c>
      <c r="I104" s="95" t="s">
        <v>115</v>
      </c>
      <c r="J104" s="57">
        <v>10</v>
      </c>
      <c r="K104" s="57">
        <v>2</v>
      </c>
      <c r="L104" s="57">
        <v>2</v>
      </c>
      <c r="M104" s="57">
        <v>9</v>
      </c>
      <c r="N104" s="269"/>
      <c r="O104" s="261"/>
      <c r="P104" s="261"/>
      <c r="Q104" s="261"/>
      <c r="R104" s="261"/>
      <c r="S104" s="261"/>
      <c r="T104" s="261"/>
      <c r="U104" s="269"/>
      <c r="W104" s="17"/>
    </row>
    <row r="105" spans="1:23" s="16" customFormat="1" x14ac:dyDescent="0.2">
      <c r="A105" s="293"/>
      <c r="B105" s="293"/>
      <c r="C105" s="293"/>
      <c r="D105" s="293"/>
      <c r="E105" s="293"/>
      <c r="F105" s="293"/>
      <c r="G105" s="244"/>
      <c r="H105" s="56"/>
      <c r="I105" s="312" t="s">
        <v>28</v>
      </c>
      <c r="J105" s="157">
        <f>SUM(J99:J104)</f>
        <v>40</v>
      </c>
      <c r="K105" s="157">
        <f>SUM(K99:K104)</f>
        <v>21</v>
      </c>
      <c r="L105" s="157">
        <f>SUM(L99:L104)</f>
        <v>29</v>
      </c>
      <c r="M105" s="157">
        <f>SUM(M99:M104)</f>
        <v>28</v>
      </c>
      <c r="N105" s="269"/>
      <c r="O105" s="261"/>
      <c r="P105" s="261"/>
      <c r="Q105" s="261"/>
      <c r="R105" s="261"/>
      <c r="S105" s="261"/>
      <c r="T105" s="261"/>
      <c r="U105" s="269"/>
      <c r="W105" s="17"/>
    </row>
    <row r="106" spans="1:23" s="16" customFormat="1" x14ac:dyDescent="0.2">
      <c r="A106" s="293"/>
      <c r="B106" s="293"/>
      <c r="C106" s="293"/>
      <c r="D106" s="293"/>
      <c r="E106" s="293"/>
      <c r="F106" s="293"/>
      <c r="G106" s="244"/>
      <c r="H106" s="56"/>
      <c r="I106" s="80"/>
      <c r="J106" s="57"/>
      <c r="K106" s="57"/>
      <c r="L106" s="57"/>
      <c r="M106" s="57"/>
      <c r="N106" s="269"/>
      <c r="O106" s="261"/>
      <c r="P106" s="261"/>
      <c r="Q106" s="261"/>
      <c r="R106" s="261"/>
      <c r="S106" s="261"/>
      <c r="T106" s="261"/>
      <c r="U106" s="269"/>
      <c r="W106" s="17"/>
    </row>
    <row r="107" spans="1:23" x14ac:dyDescent="0.2">
      <c r="A107" s="292"/>
      <c r="B107" s="292" t="s">
        <v>132</v>
      </c>
      <c r="C107" s="292" t="s">
        <v>14</v>
      </c>
      <c r="D107" s="292" t="s">
        <v>6</v>
      </c>
      <c r="E107" s="292">
        <v>400</v>
      </c>
      <c r="F107" s="292">
        <v>577.4</v>
      </c>
      <c r="G107" s="243" t="s">
        <v>134</v>
      </c>
      <c r="H107" s="56">
        <v>9</v>
      </c>
      <c r="I107" s="80" t="s">
        <v>118</v>
      </c>
      <c r="J107" s="57">
        <v>9</v>
      </c>
      <c r="K107" s="57">
        <v>21</v>
      </c>
      <c r="L107" s="57">
        <v>25</v>
      </c>
      <c r="M107" s="57">
        <v>13</v>
      </c>
      <c r="N107" s="268">
        <f>(J113+K113+L113)/3</f>
        <v>111.33333333333333</v>
      </c>
      <c r="O107" s="260">
        <v>390</v>
      </c>
      <c r="P107" s="260">
        <v>383</v>
      </c>
      <c r="Q107" s="298">
        <v>385</v>
      </c>
      <c r="R107" s="260">
        <v>225</v>
      </c>
      <c r="S107" s="260">
        <v>221</v>
      </c>
      <c r="T107" s="260">
        <v>223</v>
      </c>
      <c r="U107" s="268">
        <f>MAX(J113:L113)/F107*100</f>
        <v>24.246622791825427</v>
      </c>
      <c r="W107" s="3"/>
    </row>
    <row r="108" spans="1:23" ht="15" customHeight="1" x14ac:dyDescent="0.2">
      <c r="A108" s="293"/>
      <c r="B108" s="293"/>
      <c r="C108" s="293"/>
      <c r="D108" s="293"/>
      <c r="E108" s="293"/>
      <c r="F108" s="293"/>
      <c r="G108" s="244"/>
      <c r="H108" s="56">
        <v>11</v>
      </c>
      <c r="I108" s="80" t="s">
        <v>119</v>
      </c>
      <c r="J108" s="57">
        <v>1</v>
      </c>
      <c r="K108" s="57">
        <v>16</v>
      </c>
      <c r="L108" s="57">
        <v>10</v>
      </c>
      <c r="M108" s="57">
        <v>12</v>
      </c>
      <c r="N108" s="269"/>
      <c r="O108" s="261"/>
      <c r="P108" s="261"/>
      <c r="Q108" s="299"/>
      <c r="R108" s="261"/>
      <c r="S108" s="261"/>
      <c r="T108" s="261"/>
      <c r="U108" s="269"/>
      <c r="W108" s="3"/>
    </row>
    <row r="109" spans="1:23" ht="15.75" customHeight="1" x14ac:dyDescent="0.2">
      <c r="A109" s="293"/>
      <c r="B109" s="293"/>
      <c r="C109" s="293"/>
      <c r="D109" s="293"/>
      <c r="E109" s="293"/>
      <c r="F109" s="293"/>
      <c r="G109" s="244"/>
      <c r="H109" s="13">
        <v>13</v>
      </c>
      <c r="I109" s="14" t="s">
        <v>120</v>
      </c>
      <c r="J109" s="15">
        <v>1</v>
      </c>
      <c r="K109" s="15">
        <v>4</v>
      </c>
      <c r="L109" s="15">
        <v>8</v>
      </c>
      <c r="M109" s="15">
        <v>7</v>
      </c>
      <c r="N109" s="269"/>
      <c r="O109" s="261"/>
      <c r="P109" s="261"/>
      <c r="Q109" s="299"/>
      <c r="R109" s="261"/>
      <c r="S109" s="261"/>
      <c r="T109" s="261"/>
      <c r="U109" s="269"/>
      <c r="W109" s="3"/>
    </row>
    <row r="110" spans="1:23" ht="15" customHeight="1" x14ac:dyDescent="0.2">
      <c r="A110" s="293"/>
      <c r="B110" s="293"/>
      <c r="C110" s="293"/>
      <c r="D110" s="293"/>
      <c r="E110" s="293"/>
      <c r="F110" s="293"/>
      <c r="G110" s="244"/>
      <c r="H110" s="13">
        <v>14</v>
      </c>
      <c r="I110" s="95" t="s">
        <v>55</v>
      </c>
      <c r="J110" s="15">
        <v>35</v>
      </c>
      <c r="K110" s="15">
        <v>73</v>
      </c>
      <c r="L110" s="15">
        <v>82</v>
      </c>
      <c r="M110" s="15">
        <v>7</v>
      </c>
      <c r="N110" s="269"/>
      <c r="O110" s="261"/>
      <c r="P110" s="261"/>
      <c r="Q110" s="299"/>
      <c r="R110" s="261"/>
      <c r="S110" s="261"/>
      <c r="T110" s="261"/>
      <c r="U110" s="269"/>
    </row>
    <row r="111" spans="1:23" ht="15" customHeight="1" x14ac:dyDescent="0.2">
      <c r="A111" s="293"/>
      <c r="B111" s="293"/>
      <c r="C111" s="293"/>
      <c r="D111" s="293"/>
      <c r="E111" s="293"/>
      <c r="F111" s="293"/>
      <c r="G111" s="244"/>
      <c r="H111" s="56">
        <v>15</v>
      </c>
      <c r="I111" s="95" t="s">
        <v>121</v>
      </c>
      <c r="J111" s="81">
        <v>16</v>
      </c>
      <c r="K111" s="81">
        <v>14</v>
      </c>
      <c r="L111" s="57">
        <v>12</v>
      </c>
      <c r="M111" s="57">
        <v>17</v>
      </c>
      <c r="N111" s="269"/>
      <c r="O111" s="261"/>
      <c r="P111" s="261"/>
      <c r="Q111" s="299"/>
      <c r="R111" s="261"/>
      <c r="S111" s="261"/>
      <c r="T111" s="261"/>
      <c r="U111" s="269"/>
    </row>
    <row r="112" spans="1:23" ht="15" customHeight="1" x14ac:dyDescent="0.2">
      <c r="A112" s="293"/>
      <c r="B112" s="293"/>
      <c r="C112" s="293"/>
      <c r="D112" s="293"/>
      <c r="E112" s="293"/>
      <c r="F112" s="293"/>
      <c r="G112" s="244"/>
      <c r="H112" s="58">
        <v>16</v>
      </c>
      <c r="I112" s="95" t="s">
        <v>122</v>
      </c>
      <c r="J112" s="63">
        <v>0</v>
      </c>
      <c r="K112" s="63">
        <v>4</v>
      </c>
      <c r="L112" s="63">
        <v>3</v>
      </c>
      <c r="M112" s="63">
        <v>4</v>
      </c>
      <c r="N112" s="269"/>
      <c r="O112" s="261"/>
      <c r="P112" s="261"/>
      <c r="Q112" s="299"/>
      <c r="R112" s="261"/>
      <c r="S112" s="261"/>
      <c r="T112" s="261"/>
      <c r="U112" s="269"/>
    </row>
    <row r="113" spans="1:23" ht="15.75" customHeight="1" x14ac:dyDescent="0.2">
      <c r="A113" s="293"/>
      <c r="B113" s="293"/>
      <c r="C113" s="293"/>
      <c r="D113" s="293"/>
      <c r="E113" s="293"/>
      <c r="F113" s="293"/>
      <c r="G113" s="244"/>
      <c r="H113" s="13"/>
      <c r="I113" s="312" t="s">
        <v>28</v>
      </c>
      <c r="J113" s="157">
        <f>SUM(J107:J112)</f>
        <v>62</v>
      </c>
      <c r="K113" s="157">
        <f>SUM(K107:K112)</f>
        <v>132</v>
      </c>
      <c r="L113" s="157">
        <f>SUM(L107:L112)</f>
        <v>140</v>
      </c>
      <c r="M113" s="157">
        <f>SUM(M107:M112)</f>
        <v>60</v>
      </c>
      <c r="N113" s="269"/>
      <c r="O113" s="261"/>
      <c r="P113" s="261"/>
      <c r="Q113" s="299"/>
      <c r="R113" s="261"/>
      <c r="S113" s="261"/>
      <c r="T113" s="261"/>
      <c r="U113" s="269"/>
    </row>
    <row r="114" spans="1:23" ht="12.75" thickBot="1" x14ac:dyDescent="0.25">
      <c r="A114" s="294"/>
      <c r="B114" s="293"/>
      <c r="C114" s="293"/>
      <c r="D114" s="293"/>
      <c r="E114" s="294"/>
      <c r="F114" s="294"/>
      <c r="G114" s="245"/>
      <c r="H114" s="79"/>
      <c r="I114" s="93"/>
      <c r="J114" s="94"/>
      <c r="K114" s="94"/>
      <c r="L114" s="94"/>
      <c r="M114" s="78"/>
      <c r="N114" s="269"/>
      <c r="O114" s="267"/>
      <c r="P114" s="267"/>
      <c r="Q114" s="300"/>
      <c r="R114" s="261"/>
      <c r="S114" s="267"/>
      <c r="T114" s="267"/>
      <c r="U114" s="301"/>
      <c r="W114" s="3"/>
    </row>
    <row r="115" spans="1:23" ht="14.25" customHeight="1" x14ac:dyDescent="0.2">
      <c r="A115" s="194"/>
      <c r="B115" s="250" t="s">
        <v>132</v>
      </c>
      <c r="C115" s="250" t="s">
        <v>123</v>
      </c>
      <c r="D115" s="250" t="s">
        <v>1</v>
      </c>
      <c r="E115" s="194">
        <v>630</v>
      </c>
      <c r="F115" s="194">
        <v>900</v>
      </c>
      <c r="G115" s="244" t="s">
        <v>134</v>
      </c>
      <c r="H115" s="52"/>
      <c r="I115" s="38" t="s">
        <v>8</v>
      </c>
      <c r="J115" s="107">
        <v>121</v>
      </c>
      <c r="K115" s="59">
        <v>105</v>
      </c>
      <c r="L115" s="59">
        <v>117</v>
      </c>
      <c r="M115" s="76">
        <v>1</v>
      </c>
      <c r="N115" s="264">
        <f>(J116+K116+L116)/3</f>
        <v>114.33333333333333</v>
      </c>
      <c r="O115" s="262">
        <v>406</v>
      </c>
      <c r="P115" s="262">
        <v>404</v>
      </c>
      <c r="Q115" s="262">
        <v>408</v>
      </c>
      <c r="R115" s="266">
        <v>233</v>
      </c>
      <c r="S115" s="262">
        <v>231</v>
      </c>
      <c r="T115" s="262">
        <v>232</v>
      </c>
      <c r="U115" s="248">
        <f>MAX(J116:L116)/F115*100</f>
        <v>13.444444444444445</v>
      </c>
      <c r="W115" s="3"/>
    </row>
    <row r="116" spans="1:23" ht="17.25" customHeight="1" x14ac:dyDescent="0.2">
      <c r="A116" s="194"/>
      <c r="B116" s="194"/>
      <c r="C116" s="194"/>
      <c r="D116" s="194"/>
      <c r="E116" s="194"/>
      <c r="F116" s="194"/>
      <c r="G116" s="244"/>
      <c r="H116" s="7"/>
      <c r="I116" s="312" t="s">
        <v>28</v>
      </c>
      <c r="J116" s="157">
        <f>SUM(J115)</f>
        <v>121</v>
      </c>
      <c r="K116" s="157">
        <f>SUM(K115)</f>
        <v>105</v>
      </c>
      <c r="L116" s="157">
        <f>SUM(L115)</f>
        <v>117</v>
      </c>
      <c r="M116" s="157">
        <f>SUM(M115)</f>
        <v>1</v>
      </c>
      <c r="N116" s="248"/>
      <c r="O116" s="262"/>
      <c r="P116" s="262"/>
      <c r="Q116" s="262"/>
      <c r="R116" s="262"/>
      <c r="S116" s="262"/>
      <c r="T116" s="262"/>
      <c r="U116" s="248"/>
      <c r="W116" s="3"/>
    </row>
    <row r="117" spans="1:23" ht="14.25" customHeight="1" x14ac:dyDescent="0.2">
      <c r="A117" s="194"/>
      <c r="B117" s="194"/>
      <c r="C117" s="194"/>
      <c r="D117" s="194"/>
      <c r="E117" s="194"/>
      <c r="F117" s="194"/>
      <c r="G117" s="244"/>
      <c r="H117" s="7"/>
      <c r="I117" s="5"/>
      <c r="J117" s="29"/>
      <c r="K117" s="29"/>
      <c r="L117" s="29"/>
      <c r="M117" s="8"/>
      <c r="N117" s="248"/>
      <c r="O117" s="262"/>
      <c r="P117" s="262"/>
      <c r="Q117" s="262"/>
      <c r="R117" s="262"/>
      <c r="S117" s="262"/>
      <c r="T117" s="262"/>
      <c r="U117" s="248"/>
    </row>
    <row r="118" spans="1:23" ht="20.25" x14ac:dyDescent="0.2">
      <c r="A118" s="254" t="s">
        <v>124</v>
      </c>
      <c r="B118" s="254"/>
      <c r="C118" s="254"/>
      <c r="D118" s="254"/>
      <c r="E118" s="254"/>
      <c r="F118" s="254"/>
      <c r="G118" s="254"/>
      <c r="H118" s="254"/>
      <c r="I118" s="254"/>
      <c r="J118" s="254"/>
      <c r="K118" s="254"/>
      <c r="L118" s="254"/>
      <c r="M118" s="254"/>
      <c r="N118" s="254"/>
      <c r="O118" s="254"/>
      <c r="P118" s="254"/>
      <c r="Q118" s="254"/>
      <c r="R118" s="254"/>
      <c r="S118" s="254"/>
      <c r="T118" s="254"/>
      <c r="U118" s="111"/>
      <c r="W118" s="3"/>
    </row>
    <row r="119" spans="1:23" ht="23.25" x14ac:dyDescent="0.2">
      <c r="A119" s="69"/>
      <c r="B119" s="82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110"/>
      <c r="W119" s="3"/>
    </row>
    <row r="120" spans="1:23" x14ac:dyDescent="0.2">
      <c r="A120" s="196"/>
      <c r="B120" s="193" t="s">
        <v>132</v>
      </c>
      <c r="C120" s="196" t="s">
        <v>9</v>
      </c>
      <c r="D120" s="193" t="s">
        <v>1</v>
      </c>
      <c r="E120" s="193">
        <v>630</v>
      </c>
      <c r="F120" s="193">
        <v>900</v>
      </c>
      <c r="G120" s="243" t="s">
        <v>134</v>
      </c>
      <c r="H120" s="7">
        <v>1</v>
      </c>
      <c r="I120" s="95" t="s">
        <v>125</v>
      </c>
      <c r="J120" s="8">
        <v>16</v>
      </c>
      <c r="K120" s="8">
        <v>9</v>
      </c>
      <c r="L120" s="8">
        <v>16</v>
      </c>
      <c r="M120" s="8">
        <v>6</v>
      </c>
      <c r="N120" s="275">
        <f>(J123+K123+L123)/3</f>
        <v>43</v>
      </c>
      <c r="O120" s="257">
        <v>400</v>
      </c>
      <c r="P120" s="257">
        <v>400</v>
      </c>
      <c r="Q120" s="257">
        <v>400</v>
      </c>
      <c r="R120" s="257">
        <v>225</v>
      </c>
      <c r="S120" s="257">
        <v>228</v>
      </c>
      <c r="T120" s="257">
        <v>225</v>
      </c>
      <c r="U120" s="248">
        <f>MAX(J123:L123)/F120*100</f>
        <v>6.2222222222222223</v>
      </c>
    </row>
    <row r="121" spans="1:23" ht="15.75" customHeight="1" x14ac:dyDescent="0.2">
      <c r="A121" s="196"/>
      <c r="B121" s="194"/>
      <c r="C121" s="196"/>
      <c r="D121" s="194"/>
      <c r="E121" s="194"/>
      <c r="F121" s="194"/>
      <c r="G121" s="244"/>
      <c r="H121" s="7">
        <v>2</v>
      </c>
      <c r="I121" s="102" t="s">
        <v>131</v>
      </c>
      <c r="J121" s="10">
        <v>13</v>
      </c>
      <c r="K121" s="10">
        <v>7</v>
      </c>
      <c r="L121" s="10">
        <v>10</v>
      </c>
      <c r="M121" s="10">
        <v>0</v>
      </c>
      <c r="N121" s="275"/>
      <c r="O121" s="257"/>
      <c r="P121" s="257"/>
      <c r="Q121" s="257"/>
      <c r="R121" s="257"/>
      <c r="S121" s="257"/>
      <c r="T121" s="257"/>
      <c r="U121" s="248"/>
    </row>
    <row r="122" spans="1:23" ht="15.75" customHeight="1" x14ac:dyDescent="0.2">
      <c r="A122" s="196"/>
      <c r="B122" s="194"/>
      <c r="C122" s="196"/>
      <c r="D122" s="194"/>
      <c r="E122" s="194"/>
      <c r="F122" s="194"/>
      <c r="G122" s="244"/>
      <c r="H122" s="7">
        <v>5</v>
      </c>
      <c r="I122" s="95" t="s">
        <v>126</v>
      </c>
      <c r="J122" s="10">
        <v>27</v>
      </c>
      <c r="K122" s="10">
        <v>9</v>
      </c>
      <c r="L122" s="10">
        <v>22</v>
      </c>
      <c r="M122" s="10">
        <v>4</v>
      </c>
      <c r="N122" s="275"/>
      <c r="O122" s="257"/>
      <c r="P122" s="257"/>
      <c r="Q122" s="257"/>
      <c r="R122" s="257"/>
      <c r="S122" s="257"/>
      <c r="T122" s="257"/>
      <c r="U122" s="248"/>
    </row>
    <row r="123" spans="1:23" ht="14.25" customHeight="1" x14ac:dyDescent="0.2">
      <c r="A123" s="196"/>
      <c r="B123" s="194"/>
      <c r="C123" s="196"/>
      <c r="D123" s="194"/>
      <c r="E123" s="194"/>
      <c r="F123" s="194"/>
      <c r="G123" s="244"/>
      <c r="H123" s="7"/>
      <c r="I123" s="312" t="s">
        <v>28</v>
      </c>
      <c r="J123" s="313">
        <f>SUM(J120:J122)</f>
        <v>56</v>
      </c>
      <c r="K123" s="313">
        <f>SUM(K120:K122)</f>
        <v>25</v>
      </c>
      <c r="L123" s="313">
        <f>SUM(L120:L122)</f>
        <v>48</v>
      </c>
      <c r="M123" s="313">
        <f>SUM(M120:M122)</f>
        <v>10</v>
      </c>
      <c r="N123" s="275"/>
      <c r="O123" s="257"/>
      <c r="P123" s="257"/>
      <c r="Q123" s="257"/>
      <c r="R123" s="257"/>
      <c r="S123" s="257"/>
      <c r="T123" s="257"/>
      <c r="U123" s="248"/>
      <c r="W123" s="3"/>
    </row>
    <row r="124" spans="1:23" ht="12.75" thickBot="1" x14ac:dyDescent="0.25">
      <c r="A124" s="251"/>
      <c r="B124" s="194"/>
      <c r="C124" s="193"/>
      <c r="D124" s="194"/>
      <c r="E124" s="194"/>
      <c r="F124" s="194"/>
      <c r="G124" s="244"/>
      <c r="H124" s="64"/>
      <c r="I124" s="39"/>
      <c r="J124" s="71"/>
      <c r="K124" s="71"/>
      <c r="L124" s="71"/>
      <c r="M124" s="71"/>
      <c r="N124" s="247"/>
      <c r="O124" s="263"/>
      <c r="P124" s="258"/>
      <c r="Q124" s="258"/>
      <c r="R124" s="263"/>
      <c r="S124" s="263"/>
      <c r="T124" s="258"/>
      <c r="U124" s="249"/>
      <c r="W124" s="3"/>
    </row>
    <row r="125" spans="1:23" x14ac:dyDescent="0.2">
      <c r="A125" s="259"/>
      <c r="B125" s="250" t="s">
        <v>132</v>
      </c>
      <c r="C125" s="259" t="s">
        <v>7</v>
      </c>
      <c r="D125" s="250" t="s">
        <v>1</v>
      </c>
      <c r="E125" s="259">
        <v>250</v>
      </c>
      <c r="F125" s="259">
        <v>360</v>
      </c>
      <c r="G125" s="291" t="s">
        <v>134</v>
      </c>
      <c r="H125" s="73">
        <v>2</v>
      </c>
      <c r="I125" s="98" t="s">
        <v>43</v>
      </c>
      <c r="J125" s="76">
        <v>1</v>
      </c>
      <c r="K125" s="76">
        <v>0</v>
      </c>
      <c r="L125" s="76">
        <v>3</v>
      </c>
      <c r="M125" s="76">
        <v>4</v>
      </c>
      <c r="N125" s="264">
        <f>(J130+K130+L130)/3</f>
        <v>21.666666666666668</v>
      </c>
      <c r="O125" s="255">
        <v>411</v>
      </c>
      <c r="P125" s="237">
        <v>412</v>
      </c>
      <c r="Q125" s="237">
        <v>410</v>
      </c>
      <c r="R125" s="255">
        <v>233</v>
      </c>
      <c r="S125" s="255">
        <v>239</v>
      </c>
      <c r="T125" s="237">
        <v>233</v>
      </c>
      <c r="U125" s="248">
        <f>MAX(J130:L130)/F125*100</f>
        <v>11.388888888888889</v>
      </c>
      <c r="W125" s="3"/>
    </row>
    <row r="126" spans="1:23" x14ac:dyDescent="0.2">
      <c r="A126" s="196"/>
      <c r="B126" s="194"/>
      <c r="C126" s="196"/>
      <c r="D126" s="194"/>
      <c r="E126" s="196"/>
      <c r="F126" s="196"/>
      <c r="G126" s="244"/>
      <c r="H126" s="7">
        <v>4</v>
      </c>
      <c r="I126" s="102" t="s">
        <v>10</v>
      </c>
      <c r="J126" s="10">
        <v>0</v>
      </c>
      <c r="K126" s="10">
        <v>0</v>
      </c>
      <c r="L126" s="10">
        <v>0</v>
      </c>
      <c r="M126" s="8">
        <v>0</v>
      </c>
      <c r="N126" s="248"/>
      <c r="O126" s="256"/>
      <c r="P126" s="256"/>
      <c r="Q126" s="256"/>
      <c r="R126" s="256"/>
      <c r="S126" s="256"/>
      <c r="T126" s="256"/>
      <c r="U126" s="248"/>
      <c r="W126" s="3"/>
    </row>
    <row r="127" spans="1:23" x14ac:dyDescent="0.2">
      <c r="A127" s="196"/>
      <c r="B127" s="194"/>
      <c r="C127" s="196"/>
      <c r="D127" s="194"/>
      <c r="E127" s="196"/>
      <c r="F127" s="196"/>
      <c r="G127" s="244"/>
      <c r="H127" s="7">
        <v>5</v>
      </c>
      <c r="I127" s="95" t="s">
        <v>127</v>
      </c>
      <c r="J127" s="10">
        <v>0</v>
      </c>
      <c r="K127" s="10">
        <v>3</v>
      </c>
      <c r="L127" s="10">
        <v>21</v>
      </c>
      <c r="M127" s="8">
        <v>14</v>
      </c>
      <c r="N127" s="248"/>
      <c r="O127" s="256"/>
      <c r="P127" s="256"/>
      <c r="Q127" s="256"/>
      <c r="R127" s="256"/>
      <c r="S127" s="256"/>
      <c r="T127" s="256"/>
      <c r="U127" s="248"/>
      <c r="W127" s="3"/>
    </row>
    <row r="128" spans="1:23" ht="15" customHeight="1" x14ac:dyDescent="0.2">
      <c r="A128" s="196"/>
      <c r="B128" s="194"/>
      <c r="C128" s="196"/>
      <c r="D128" s="194"/>
      <c r="E128" s="196"/>
      <c r="F128" s="196"/>
      <c r="G128" s="244"/>
      <c r="H128" s="7">
        <v>9</v>
      </c>
      <c r="I128" s="95" t="s">
        <v>128</v>
      </c>
      <c r="J128" s="8">
        <v>3</v>
      </c>
      <c r="K128" s="8">
        <v>2</v>
      </c>
      <c r="L128" s="8">
        <v>0</v>
      </c>
      <c r="M128" s="8">
        <v>0</v>
      </c>
      <c r="N128" s="248"/>
      <c r="O128" s="256"/>
      <c r="P128" s="256"/>
      <c r="Q128" s="256"/>
      <c r="R128" s="256"/>
      <c r="S128" s="256"/>
      <c r="T128" s="256"/>
      <c r="U128" s="248"/>
    </row>
    <row r="129" spans="1:23" ht="24" x14ac:dyDescent="0.2">
      <c r="A129" s="239"/>
      <c r="B129" s="194"/>
      <c r="C129" s="196"/>
      <c r="D129" s="194"/>
      <c r="E129" s="196"/>
      <c r="F129" s="196"/>
      <c r="G129" s="244"/>
      <c r="H129" s="7">
        <v>12</v>
      </c>
      <c r="I129" s="95" t="s">
        <v>129</v>
      </c>
      <c r="J129" s="8">
        <v>7</v>
      </c>
      <c r="K129" s="8">
        <v>8</v>
      </c>
      <c r="L129" s="8">
        <v>17</v>
      </c>
      <c r="M129" s="8">
        <v>2</v>
      </c>
      <c r="N129" s="248"/>
      <c r="O129" s="256"/>
      <c r="P129" s="256"/>
      <c r="Q129" s="256"/>
      <c r="R129" s="256"/>
      <c r="S129" s="256"/>
      <c r="T129" s="256"/>
      <c r="U129" s="248"/>
      <c r="W129" s="3"/>
    </row>
    <row r="130" spans="1:23" ht="16.5" customHeight="1" x14ac:dyDescent="0.2">
      <c r="A130" s="239"/>
      <c r="B130" s="195"/>
      <c r="C130" s="196"/>
      <c r="D130" s="195"/>
      <c r="E130" s="196"/>
      <c r="F130" s="196"/>
      <c r="G130" s="283"/>
      <c r="H130" s="7"/>
      <c r="I130" s="312" t="s">
        <v>28</v>
      </c>
      <c r="J130" s="313">
        <f>SUM(J125:J129)</f>
        <v>11</v>
      </c>
      <c r="K130" s="313">
        <f>SUM(K125:K129)</f>
        <v>13</v>
      </c>
      <c r="L130" s="313">
        <f>SUM(L125:L129)</f>
        <v>41</v>
      </c>
      <c r="M130" s="157">
        <f>SUM(M125:M129)</f>
        <v>20</v>
      </c>
      <c r="N130" s="265"/>
      <c r="O130" s="256"/>
      <c r="P130" s="256"/>
      <c r="Q130" s="256"/>
      <c r="R130" s="256"/>
      <c r="S130" s="256"/>
      <c r="T130" s="256"/>
      <c r="U130" s="265"/>
      <c r="W130" s="3"/>
    </row>
    <row r="131" spans="1:23" x14ac:dyDescent="0.2">
      <c r="W131" s="3"/>
    </row>
    <row r="132" spans="1:23" ht="15" customHeight="1" x14ac:dyDescent="0.2"/>
    <row r="133" spans="1:23" x14ac:dyDescent="0.2">
      <c r="W133" s="3"/>
    </row>
    <row r="134" spans="1:23" ht="12.75" x14ac:dyDescent="0.2">
      <c r="A134" s="197" t="s">
        <v>41</v>
      </c>
      <c r="B134" s="197"/>
      <c r="C134" s="197"/>
      <c r="D134" s="241"/>
      <c r="E134" s="241"/>
      <c r="F134" s="241"/>
      <c r="G134" s="241"/>
      <c r="H134" s="26" t="s">
        <v>42</v>
      </c>
      <c r="I134" s="26"/>
      <c r="W134" s="3"/>
    </row>
    <row r="135" spans="1:23" x14ac:dyDescent="0.2">
      <c r="W135" s="3"/>
    </row>
    <row r="136" spans="1:23" ht="15" customHeight="1" x14ac:dyDescent="0.2">
      <c r="A136" s="197" t="s">
        <v>40</v>
      </c>
      <c r="B136" s="197"/>
      <c r="C136" s="197"/>
      <c r="D136" s="241"/>
      <c r="E136" s="241"/>
      <c r="F136" s="241"/>
      <c r="G136" s="241"/>
      <c r="H136" s="26" t="s">
        <v>42</v>
      </c>
      <c r="I136" s="26"/>
    </row>
    <row r="137" spans="1:23" x14ac:dyDescent="0.2">
      <c r="W137" s="3"/>
    </row>
    <row r="138" spans="1:23" x14ac:dyDescent="0.2">
      <c r="W138" s="3"/>
    </row>
    <row r="139" spans="1:23" x14ac:dyDescent="0.2">
      <c r="W139" s="3"/>
    </row>
    <row r="140" spans="1:23" x14ac:dyDescent="0.2">
      <c r="W140" s="3"/>
    </row>
    <row r="141" spans="1:23" x14ac:dyDescent="0.2">
      <c r="W141" s="3"/>
    </row>
    <row r="142" spans="1:23" x14ac:dyDescent="0.2">
      <c r="W142" s="3"/>
    </row>
    <row r="143" spans="1:23" x14ac:dyDescent="0.2">
      <c r="W143" s="3"/>
    </row>
    <row r="144" spans="1:23" x14ac:dyDescent="0.2">
      <c r="W144" s="3"/>
    </row>
    <row r="145" spans="23:23" x14ac:dyDescent="0.2">
      <c r="W145" s="3"/>
    </row>
    <row r="146" spans="23:23" ht="15" customHeight="1" x14ac:dyDescent="0.2"/>
    <row r="147" spans="23:23" x14ac:dyDescent="0.2">
      <c r="W147" s="3"/>
    </row>
    <row r="148" spans="23:23" x14ac:dyDescent="0.2">
      <c r="W148" s="3"/>
    </row>
    <row r="149" spans="23:23" x14ac:dyDescent="0.2">
      <c r="W149" s="3"/>
    </row>
    <row r="150" spans="23:23" ht="15" customHeight="1" x14ac:dyDescent="0.2"/>
    <row r="151" spans="23:23" x14ac:dyDescent="0.2">
      <c r="W151" s="3"/>
    </row>
    <row r="152" spans="23:23" x14ac:dyDescent="0.2">
      <c r="W152" s="3"/>
    </row>
    <row r="153" spans="23:23" x14ac:dyDescent="0.2">
      <c r="W153" s="3"/>
    </row>
    <row r="154" spans="23:23" x14ac:dyDescent="0.2">
      <c r="W154" s="3"/>
    </row>
    <row r="155" spans="23:23" x14ac:dyDescent="0.2">
      <c r="W155" s="3"/>
    </row>
    <row r="156" spans="23:23" ht="15" customHeight="1" x14ac:dyDescent="0.2"/>
    <row r="157" spans="23:23" x14ac:dyDescent="0.2">
      <c r="W157" s="3"/>
    </row>
    <row r="158" spans="23:23" x14ac:dyDescent="0.2">
      <c r="W158" s="3"/>
    </row>
    <row r="159" spans="23:23" x14ac:dyDescent="0.2">
      <c r="W159" s="3"/>
    </row>
    <row r="160" spans="23:23" x14ac:dyDescent="0.2">
      <c r="W160" s="3"/>
    </row>
    <row r="161" spans="23:23" ht="15" customHeight="1" x14ac:dyDescent="0.2"/>
    <row r="163" spans="23:23" x14ac:dyDescent="0.2">
      <c r="W163" s="3"/>
    </row>
    <row r="164" spans="23:23" x14ac:dyDescent="0.2">
      <c r="W164" s="3"/>
    </row>
    <row r="165" spans="23:23" x14ac:dyDescent="0.2">
      <c r="W165" s="3"/>
    </row>
    <row r="166" spans="23:23" x14ac:dyDescent="0.2">
      <c r="W166" s="3"/>
    </row>
    <row r="167" spans="23:23" ht="15" customHeight="1" x14ac:dyDescent="0.2"/>
    <row r="168" spans="23:23" x14ac:dyDescent="0.2">
      <c r="W168" s="3"/>
    </row>
    <row r="169" spans="23:23" x14ac:dyDescent="0.2">
      <c r="W169" s="3"/>
    </row>
    <row r="170" spans="23:23" x14ac:dyDescent="0.2">
      <c r="W170" s="3"/>
    </row>
    <row r="171" spans="23:23" x14ac:dyDescent="0.2">
      <c r="W171" s="3"/>
    </row>
    <row r="172" spans="23:23" ht="15" customHeight="1" x14ac:dyDescent="0.2"/>
    <row r="173" spans="23:23" x14ac:dyDescent="0.2">
      <c r="W173" s="3"/>
    </row>
    <row r="174" spans="23:23" x14ac:dyDescent="0.2">
      <c r="W174" s="3"/>
    </row>
    <row r="175" spans="23:23" x14ac:dyDescent="0.2">
      <c r="W175" s="3"/>
    </row>
    <row r="176" spans="23:23" x14ac:dyDescent="0.2">
      <c r="W176" s="3"/>
    </row>
    <row r="177" spans="23:23" ht="15" customHeight="1" x14ac:dyDescent="0.2"/>
    <row r="178" spans="23:23" x14ac:dyDescent="0.2">
      <c r="W178" s="3"/>
    </row>
    <row r="179" spans="23:23" x14ac:dyDescent="0.2">
      <c r="W179" s="3"/>
    </row>
    <row r="180" spans="23:23" x14ac:dyDescent="0.2">
      <c r="W180" s="3"/>
    </row>
    <row r="181" spans="23:23" x14ac:dyDescent="0.2">
      <c r="W181" s="3"/>
    </row>
    <row r="182" spans="23:23" ht="15" customHeight="1" x14ac:dyDescent="0.2"/>
    <row r="183" spans="23:23" x14ac:dyDescent="0.2">
      <c r="W183" s="3"/>
    </row>
    <row r="184" spans="23:23" x14ac:dyDescent="0.2">
      <c r="W184" s="3"/>
    </row>
    <row r="185" spans="23:23" x14ac:dyDescent="0.2">
      <c r="W185" s="3"/>
    </row>
    <row r="186" spans="23:23" ht="15" customHeight="1" x14ac:dyDescent="0.2"/>
    <row r="187" spans="23:23" x14ac:dyDescent="0.2">
      <c r="W187" s="3"/>
    </row>
    <row r="188" spans="23:23" x14ac:dyDescent="0.2">
      <c r="W188" s="3"/>
    </row>
    <row r="189" spans="23:23" x14ac:dyDescent="0.2">
      <c r="W189" s="3"/>
    </row>
    <row r="190" spans="23:23" x14ac:dyDescent="0.2">
      <c r="W190" s="3"/>
    </row>
    <row r="191" spans="23:23" x14ac:dyDescent="0.2">
      <c r="W191" s="3"/>
    </row>
    <row r="192" spans="23:23" ht="15" customHeight="1" x14ac:dyDescent="0.2"/>
    <row r="193" spans="23:23" x14ac:dyDescent="0.2">
      <c r="W193" s="3"/>
    </row>
    <row r="194" spans="23:23" x14ac:dyDescent="0.2">
      <c r="W194" s="3"/>
    </row>
    <row r="195" spans="23:23" x14ac:dyDescent="0.2">
      <c r="W195" s="3"/>
    </row>
    <row r="196" spans="23:23" x14ac:dyDescent="0.2">
      <c r="W196" s="3"/>
    </row>
    <row r="197" spans="23:23" x14ac:dyDescent="0.2">
      <c r="W197" s="3"/>
    </row>
    <row r="198" spans="23:23" x14ac:dyDescent="0.2">
      <c r="W198" s="3"/>
    </row>
    <row r="199" spans="23:23" x14ac:dyDescent="0.2">
      <c r="W199" s="3"/>
    </row>
    <row r="200" spans="23:23" x14ac:dyDescent="0.2">
      <c r="W200" s="3"/>
    </row>
    <row r="201" spans="23:23" ht="15" customHeight="1" x14ac:dyDescent="0.2"/>
    <row r="202" spans="23:23" x14ac:dyDescent="0.2">
      <c r="W202" s="3"/>
    </row>
    <row r="203" spans="23:23" x14ac:dyDescent="0.2">
      <c r="W203" s="3"/>
    </row>
    <row r="204" spans="23:23" x14ac:dyDescent="0.2">
      <c r="W204" s="3"/>
    </row>
    <row r="205" spans="23:23" x14ac:dyDescent="0.2">
      <c r="W205" s="3"/>
    </row>
    <row r="206" spans="23:23" ht="15" customHeight="1" x14ac:dyDescent="0.2"/>
    <row r="207" spans="23:23" x14ac:dyDescent="0.2">
      <c r="W207" s="3"/>
    </row>
    <row r="208" spans="23:23" x14ac:dyDescent="0.2">
      <c r="W208" s="3"/>
    </row>
    <row r="209" spans="23:23" x14ac:dyDescent="0.2">
      <c r="W209" s="3"/>
    </row>
    <row r="210" spans="23:23" x14ac:dyDescent="0.2">
      <c r="W210" s="3"/>
    </row>
    <row r="211" spans="23:23" ht="15" customHeight="1" x14ac:dyDescent="0.2"/>
    <row r="212" spans="23:23" x14ac:dyDescent="0.2">
      <c r="W212" s="3"/>
    </row>
    <row r="213" spans="23:23" x14ac:dyDescent="0.2">
      <c r="W213" s="3"/>
    </row>
    <row r="214" spans="23:23" x14ac:dyDescent="0.2">
      <c r="W214" s="3"/>
    </row>
    <row r="215" spans="23:23" x14ac:dyDescent="0.2">
      <c r="W215" s="3"/>
    </row>
    <row r="216" spans="23:23" x14ac:dyDescent="0.2">
      <c r="W216" s="3"/>
    </row>
    <row r="217" spans="23:23" ht="15" customHeight="1" x14ac:dyDescent="0.2"/>
    <row r="218" spans="23:23" x14ac:dyDescent="0.2">
      <c r="W218" s="3"/>
    </row>
    <row r="219" spans="23:23" x14ac:dyDescent="0.2">
      <c r="W219" s="3"/>
    </row>
    <row r="220" spans="23:23" x14ac:dyDescent="0.2">
      <c r="W220" s="3"/>
    </row>
    <row r="221" spans="23:23" x14ac:dyDescent="0.2">
      <c r="W221" s="3"/>
    </row>
    <row r="222" spans="23:23" x14ac:dyDescent="0.2">
      <c r="W222" s="3"/>
    </row>
    <row r="223" spans="23:23" x14ac:dyDescent="0.2">
      <c r="W223" s="3"/>
    </row>
    <row r="224" spans="23:23" x14ac:dyDescent="0.2">
      <c r="W224" s="3"/>
    </row>
    <row r="225" spans="23:23" x14ac:dyDescent="0.2">
      <c r="W225" s="3"/>
    </row>
    <row r="226" spans="23:23" x14ac:dyDescent="0.2">
      <c r="W226" s="3"/>
    </row>
    <row r="227" spans="23:23" x14ac:dyDescent="0.2">
      <c r="W227" s="3"/>
    </row>
    <row r="228" spans="23:23" x14ac:dyDescent="0.2">
      <c r="W228" s="3"/>
    </row>
    <row r="229" spans="23:23" ht="15" customHeight="1" x14ac:dyDescent="0.2"/>
    <row r="231" spans="23:23" x14ac:dyDescent="0.2">
      <c r="W231" s="3"/>
    </row>
    <row r="232" spans="23:23" x14ac:dyDescent="0.2">
      <c r="W232" s="3"/>
    </row>
    <row r="233" spans="23:23" x14ac:dyDescent="0.2">
      <c r="W233" s="3"/>
    </row>
    <row r="234" spans="23:23" x14ac:dyDescent="0.2">
      <c r="W234" s="3"/>
    </row>
    <row r="236" spans="23:23" ht="15" customHeight="1" x14ac:dyDescent="0.2"/>
    <row r="237" spans="23:23" x14ac:dyDescent="0.2">
      <c r="W237" s="3"/>
    </row>
    <row r="238" spans="23:23" x14ac:dyDescent="0.2">
      <c r="W238" s="3"/>
    </row>
    <row r="239" spans="23:23" x14ac:dyDescent="0.2">
      <c r="W239" s="3"/>
    </row>
    <row r="240" spans="23:23" x14ac:dyDescent="0.2">
      <c r="W240" s="3"/>
    </row>
    <row r="242" spans="23:23" ht="15" customHeight="1" x14ac:dyDescent="0.2"/>
    <row r="243" spans="23:23" x14ac:dyDescent="0.2">
      <c r="W243" s="3"/>
    </row>
    <row r="244" spans="23:23" x14ac:dyDescent="0.2">
      <c r="W244" s="3"/>
    </row>
    <row r="245" spans="23:23" x14ac:dyDescent="0.2">
      <c r="W245" s="3"/>
    </row>
    <row r="246" spans="23:23" x14ac:dyDescent="0.2">
      <c r="W246" s="3"/>
    </row>
    <row r="248" spans="23:23" ht="15" customHeight="1" x14ac:dyDescent="0.2"/>
    <row r="249" spans="23:23" x14ac:dyDescent="0.2">
      <c r="W249" s="3"/>
    </row>
    <row r="250" spans="23:23" x14ac:dyDescent="0.2">
      <c r="W250" s="3"/>
    </row>
    <row r="251" spans="23:23" x14ac:dyDescent="0.2">
      <c r="W251" s="3"/>
    </row>
    <row r="252" spans="23:23" x14ac:dyDescent="0.2">
      <c r="W252" s="3"/>
    </row>
    <row r="254" spans="23:23" ht="15" customHeight="1" x14ac:dyDescent="0.2"/>
    <row r="255" spans="23:23" x14ac:dyDescent="0.2">
      <c r="W255" s="3"/>
    </row>
    <row r="256" spans="23:23" x14ac:dyDescent="0.2">
      <c r="W256" s="3"/>
    </row>
    <row r="257" spans="23:23" x14ac:dyDescent="0.2">
      <c r="W257" s="3"/>
    </row>
    <row r="258" spans="23:23" x14ac:dyDescent="0.2">
      <c r="W258" s="3"/>
    </row>
    <row r="260" spans="23:23" ht="15" customHeight="1" x14ac:dyDescent="0.2"/>
    <row r="261" spans="23:23" x14ac:dyDescent="0.2">
      <c r="W261" s="3"/>
    </row>
    <row r="262" spans="23:23" x14ac:dyDescent="0.2">
      <c r="W262" s="3"/>
    </row>
    <row r="263" spans="23:23" x14ac:dyDescent="0.2">
      <c r="W263" s="3"/>
    </row>
    <row r="264" spans="23:23" x14ac:dyDescent="0.2">
      <c r="W264" s="3"/>
    </row>
    <row r="266" spans="23:23" ht="15" customHeight="1" x14ac:dyDescent="0.2"/>
    <row r="267" spans="23:23" x14ac:dyDescent="0.2">
      <c r="W267" s="3"/>
    </row>
    <row r="268" spans="23:23" x14ac:dyDescent="0.2">
      <c r="W268" s="3"/>
    </row>
    <row r="269" spans="23:23" x14ac:dyDescent="0.2">
      <c r="W269" s="3"/>
    </row>
    <row r="270" spans="23:23" x14ac:dyDescent="0.2">
      <c r="W270" s="3"/>
    </row>
    <row r="271" spans="23:23" x14ac:dyDescent="0.2">
      <c r="W271" s="3"/>
    </row>
    <row r="273" spans="23:23" ht="15" customHeight="1" x14ac:dyDescent="0.2"/>
    <row r="274" spans="23:23" x14ac:dyDescent="0.2">
      <c r="W274" s="3"/>
    </row>
    <row r="275" spans="23:23" x14ac:dyDescent="0.2">
      <c r="W275" s="3"/>
    </row>
    <row r="276" spans="23:23" x14ac:dyDescent="0.2">
      <c r="W276" s="3"/>
    </row>
    <row r="277" spans="23:23" x14ac:dyDescent="0.2">
      <c r="W277" s="3"/>
    </row>
    <row r="278" spans="23:23" x14ac:dyDescent="0.2">
      <c r="W278" s="3"/>
    </row>
    <row r="279" spans="23:23" x14ac:dyDescent="0.2">
      <c r="W279" s="3"/>
    </row>
    <row r="280" spans="23:23" x14ac:dyDescent="0.2">
      <c r="W280" s="3"/>
    </row>
    <row r="281" spans="23:23" x14ac:dyDescent="0.2">
      <c r="W281" s="3"/>
    </row>
    <row r="282" spans="23:23" x14ac:dyDescent="0.2">
      <c r="W282" s="3"/>
    </row>
    <row r="283" spans="23:23" x14ac:dyDescent="0.2">
      <c r="W283" s="3"/>
    </row>
    <row r="284" spans="23:23" ht="15" customHeight="1" x14ac:dyDescent="0.2"/>
    <row r="285" spans="23:23" x14ac:dyDescent="0.2">
      <c r="W285" s="3"/>
    </row>
    <row r="286" spans="23:23" x14ac:dyDescent="0.2">
      <c r="W286" s="3"/>
    </row>
    <row r="287" spans="23:23" x14ac:dyDescent="0.2">
      <c r="W287" s="3"/>
    </row>
    <row r="288" spans="23:23" x14ac:dyDescent="0.2">
      <c r="W288" s="3"/>
    </row>
    <row r="289" spans="23:23" x14ac:dyDescent="0.2">
      <c r="W289" s="3"/>
    </row>
    <row r="296" spans="23:23" ht="15" customHeight="1" x14ac:dyDescent="0.2"/>
    <row r="298" spans="23:23" x14ac:dyDescent="0.2">
      <c r="W298" s="3"/>
    </row>
    <row r="299" spans="23:23" x14ac:dyDescent="0.2">
      <c r="W299" s="3"/>
    </row>
    <row r="300" spans="23:23" x14ac:dyDescent="0.2">
      <c r="W300" s="3"/>
    </row>
    <row r="301" spans="23:23" ht="15" customHeight="1" x14ac:dyDescent="0.2"/>
    <row r="302" spans="23:23" x14ac:dyDescent="0.2">
      <c r="W302" s="3"/>
    </row>
    <row r="303" spans="23:23" x14ac:dyDescent="0.2">
      <c r="W303" s="3"/>
    </row>
    <row r="304" spans="23:23" x14ac:dyDescent="0.2">
      <c r="W304" s="3"/>
    </row>
    <row r="305" spans="23:23" ht="15" customHeight="1" x14ac:dyDescent="0.2"/>
    <row r="306" spans="23:23" ht="12" hidden="1" customHeight="1" x14ac:dyDescent="0.2">
      <c r="W306" s="3"/>
    </row>
    <row r="307" spans="23:23" ht="12" hidden="1" customHeight="1" x14ac:dyDescent="0.2">
      <c r="W307" s="3"/>
    </row>
    <row r="308" spans="23:23" ht="19.5" hidden="1" customHeight="1" x14ac:dyDescent="0.2">
      <c r="W308" s="3"/>
    </row>
    <row r="309" spans="23:23" ht="6" hidden="1" customHeight="1" x14ac:dyDescent="0.2"/>
    <row r="310" spans="23:23" x14ac:dyDescent="0.2">
      <c r="W310" s="3"/>
    </row>
    <row r="311" spans="23:23" x14ac:dyDescent="0.2">
      <c r="W311" s="3"/>
    </row>
    <row r="312" spans="23:23" x14ac:dyDescent="0.2">
      <c r="W312" s="3"/>
    </row>
    <row r="313" spans="23:23" ht="15" customHeight="1" x14ac:dyDescent="0.2"/>
    <row r="314" spans="23:23" x14ac:dyDescent="0.2">
      <c r="W314" s="3"/>
    </row>
    <row r="315" spans="23:23" x14ac:dyDescent="0.2">
      <c r="W315" s="3"/>
    </row>
    <row r="316" spans="23:23" x14ac:dyDescent="0.2">
      <c r="W316" s="3"/>
    </row>
    <row r="317" spans="23:23" ht="15" customHeight="1" x14ac:dyDescent="0.2"/>
    <row r="318" spans="23:23" x14ac:dyDescent="0.2">
      <c r="W318" s="3"/>
    </row>
    <row r="319" spans="23:23" x14ac:dyDescent="0.2">
      <c r="W319" s="3"/>
    </row>
    <row r="320" spans="23:23" x14ac:dyDescent="0.2">
      <c r="W320" s="3"/>
    </row>
    <row r="321" spans="23:23" ht="15" customHeight="1" x14ac:dyDescent="0.2"/>
    <row r="322" spans="23:23" x14ac:dyDescent="0.2">
      <c r="W322" s="3"/>
    </row>
    <row r="323" spans="23:23" x14ac:dyDescent="0.2">
      <c r="W323" s="3"/>
    </row>
    <row r="324" spans="23:23" x14ac:dyDescent="0.2">
      <c r="W324" s="3"/>
    </row>
    <row r="325" spans="23:23" ht="15" customHeight="1" x14ac:dyDescent="0.2"/>
    <row r="327" spans="23:23" x14ac:dyDescent="0.2">
      <c r="W327" s="3"/>
    </row>
    <row r="328" spans="23:23" x14ac:dyDescent="0.2">
      <c r="W328" s="3"/>
    </row>
    <row r="329" spans="23:23" x14ac:dyDescent="0.2">
      <c r="W329" s="3"/>
    </row>
    <row r="330" spans="23:23" ht="15" customHeight="1" x14ac:dyDescent="0.2"/>
    <row r="333" spans="23:23" x14ac:dyDescent="0.2">
      <c r="W333" s="3"/>
    </row>
    <row r="334" spans="23:23" x14ac:dyDescent="0.2">
      <c r="W334" s="3"/>
    </row>
    <row r="335" spans="23:23" x14ac:dyDescent="0.2">
      <c r="W335" s="3"/>
    </row>
    <row r="336" spans="23:23" ht="15" customHeight="1" x14ac:dyDescent="0.2"/>
    <row r="337" spans="23:23" x14ac:dyDescent="0.2">
      <c r="W337" s="3"/>
    </row>
    <row r="338" spans="23:23" x14ac:dyDescent="0.2">
      <c r="W338" s="3"/>
    </row>
    <row r="339" spans="23:23" x14ac:dyDescent="0.2">
      <c r="W339" s="3"/>
    </row>
    <row r="340" spans="23:23" ht="15" customHeight="1" x14ac:dyDescent="0.2"/>
    <row r="341" spans="23:23" x14ac:dyDescent="0.2">
      <c r="W341" s="3"/>
    </row>
    <row r="342" spans="23:23" x14ac:dyDescent="0.2">
      <c r="W342" s="3"/>
    </row>
    <row r="343" spans="23:23" x14ac:dyDescent="0.2">
      <c r="W343" s="3"/>
    </row>
    <row r="344" spans="23:23" x14ac:dyDescent="0.2">
      <c r="W344" s="3"/>
    </row>
    <row r="345" spans="23:23" x14ac:dyDescent="0.2">
      <c r="W345" s="3"/>
    </row>
    <row r="346" spans="23:23" x14ac:dyDescent="0.2">
      <c r="W346" s="3"/>
    </row>
    <row r="347" spans="23:23" ht="15" customHeight="1" x14ac:dyDescent="0.2"/>
    <row r="349" spans="23:23" x14ac:dyDescent="0.2">
      <c r="W349" s="3"/>
    </row>
    <row r="350" spans="23:23" x14ac:dyDescent="0.2">
      <c r="W350" s="3"/>
    </row>
    <row r="351" spans="23:23" x14ac:dyDescent="0.2">
      <c r="W351" s="3"/>
    </row>
    <row r="352" spans="23:23" ht="15" customHeight="1" x14ac:dyDescent="0.2"/>
    <row r="353" spans="23:23" x14ac:dyDescent="0.2">
      <c r="W353" s="3"/>
    </row>
    <row r="354" spans="23:23" x14ac:dyDescent="0.2">
      <c r="W354" s="3"/>
    </row>
    <row r="355" spans="23:23" x14ac:dyDescent="0.2">
      <c r="W355" s="3"/>
    </row>
    <row r="356" spans="23:23" x14ac:dyDescent="0.2">
      <c r="W356" s="3"/>
    </row>
    <row r="357" spans="23:23" x14ac:dyDescent="0.2">
      <c r="W357" s="3"/>
    </row>
    <row r="358" spans="23:23" x14ac:dyDescent="0.2">
      <c r="W358" s="3"/>
    </row>
    <row r="359" spans="23:23" x14ac:dyDescent="0.2">
      <c r="W359" s="3"/>
    </row>
    <row r="360" spans="23:23" ht="15" customHeight="1" x14ac:dyDescent="0.2"/>
    <row r="361" spans="23:23" x14ac:dyDescent="0.2">
      <c r="W361" s="3"/>
    </row>
    <row r="362" spans="23:23" x14ac:dyDescent="0.2">
      <c r="W362" s="3"/>
    </row>
    <row r="363" spans="23:23" x14ac:dyDescent="0.2">
      <c r="W363" s="3"/>
    </row>
    <row r="364" spans="23:23" x14ac:dyDescent="0.2">
      <c r="W364" s="3"/>
    </row>
    <row r="365" spans="23:23" ht="15" customHeight="1" x14ac:dyDescent="0.2"/>
    <row r="366" spans="23:23" x14ac:dyDescent="0.2">
      <c r="W366" s="3"/>
    </row>
    <row r="367" spans="23:23" x14ac:dyDescent="0.2">
      <c r="W367" s="3"/>
    </row>
    <row r="368" spans="23:23" x14ac:dyDescent="0.2">
      <c r="W368" s="3"/>
    </row>
    <row r="369" spans="23:23" x14ac:dyDescent="0.2">
      <c r="W369" s="3"/>
    </row>
    <row r="370" spans="23:23" ht="15" customHeight="1" x14ac:dyDescent="0.2"/>
    <row r="371" spans="23:23" x14ac:dyDescent="0.2">
      <c r="W371" s="3"/>
    </row>
    <row r="372" spans="23:23" x14ac:dyDescent="0.2">
      <c r="W372" s="3"/>
    </row>
    <row r="373" spans="23:23" x14ac:dyDescent="0.2">
      <c r="W373" s="3"/>
    </row>
    <row r="374" spans="23:23" x14ac:dyDescent="0.2">
      <c r="W374" s="3"/>
    </row>
    <row r="375" spans="23:23" x14ac:dyDescent="0.2">
      <c r="W375" s="3"/>
    </row>
    <row r="376" spans="23:23" x14ac:dyDescent="0.2">
      <c r="W376" s="3"/>
    </row>
    <row r="377" spans="23:23" x14ac:dyDescent="0.2">
      <c r="W377" s="3"/>
    </row>
    <row r="378" spans="23:23" x14ac:dyDescent="0.2">
      <c r="W378" s="3"/>
    </row>
    <row r="379" spans="23:23" x14ac:dyDescent="0.2">
      <c r="W379" s="3"/>
    </row>
    <row r="380" spans="23:23" x14ac:dyDescent="0.2">
      <c r="W380" s="3"/>
    </row>
    <row r="381" spans="23:23" x14ac:dyDescent="0.2">
      <c r="W381" s="3"/>
    </row>
    <row r="382" spans="23:23" x14ac:dyDescent="0.2">
      <c r="W382" s="3"/>
    </row>
    <row r="383" spans="23:23" ht="15" customHeight="1" x14ac:dyDescent="0.2"/>
    <row r="385" spans="23:23" x14ac:dyDescent="0.2">
      <c r="W385" s="3"/>
    </row>
    <row r="386" spans="23:23" x14ac:dyDescent="0.2">
      <c r="W386" s="3"/>
    </row>
    <row r="387" spans="23:23" x14ac:dyDescent="0.2">
      <c r="W387" s="3"/>
    </row>
    <row r="388" spans="23:23" x14ac:dyDescent="0.2">
      <c r="W388" s="3"/>
    </row>
    <row r="389" spans="23:23" x14ac:dyDescent="0.2">
      <c r="W389" s="3"/>
    </row>
    <row r="390" spans="23:23" x14ac:dyDescent="0.2">
      <c r="W390" s="3"/>
    </row>
    <row r="391" spans="23:23" x14ac:dyDescent="0.2">
      <c r="W391" s="3"/>
    </row>
    <row r="392" spans="23:23" ht="15" customHeight="1" x14ac:dyDescent="0.2"/>
    <row r="393" spans="23:23" x14ac:dyDescent="0.2">
      <c r="W393" s="3"/>
    </row>
    <row r="394" spans="23:23" x14ac:dyDescent="0.2">
      <c r="W394" s="3"/>
    </row>
    <row r="395" spans="23:23" x14ac:dyDescent="0.2">
      <c r="W395" s="3"/>
    </row>
    <row r="396" spans="23:23" x14ac:dyDescent="0.2">
      <c r="W396" s="3"/>
    </row>
    <row r="397" spans="23:23" x14ac:dyDescent="0.2">
      <c r="W397" s="3"/>
    </row>
    <row r="398" spans="23:23" x14ac:dyDescent="0.2">
      <c r="W398" s="3"/>
    </row>
    <row r="399" spans="23:23" x14ac:dyDescent="0.2">
      <c r="W399" s="3"/>
    </row>
    <row r="400" spans="23:23" x14ac:dyDescent="0.2">
      <c r="W400" s="3"/>
    </row>
    <row r="401" spans="23:23" x14ac:dyDescent="0.2">
      <c r="W401" s="3"/>
    </row>
    <row r="402" spans="23:23" ht="15" customHeight="1" x14ac:dyDescent="0.2"/>
    <row r="403" spans="23:23" x14ac:dyDescent="0.2">
      <c r="W403" s="3"/>
    </row>
    <row r="404" spans="23:23" x14ac:dyDescent="0.2">
      <c r="W404" s="3"/>
    </row>
    <row r="405" spans="23:23" x14ac:dyDescent="0.2">
      <c r="W405" s="3"/>
    </row>
    <row r="406" spans="23:23" x14ac:dyDescent="0.2">
      <c r="W406" s="3"/>
    </row>
    <row r="407" spans="23:23" x14ac:dyDescent="0.2">
      <c r="W407" s="3"/>
    </row>
    <row r="408" spans="23:23" ht="15" customHeight="1" x14ac:dyDescent="0.2"/>
    <row r="409" spans="23:23" x14ac:dyDescent="0.2">
      <c r="W409" s="3"/>
    </row>
    <row r="410" spans="23:23" x14ac:dyDescent="0.2">
      <c r="W410" s="3"/>
    </row>
    <row r="411" spans="23:23" x14ac:dyDescent="0.2">
      <c r="W411" s="3"/>
    </row>
    <row r="412" spans="23:23" ht="15" customHeight="1" x14ac:dyDescent="0.2"/>
    <row r="414" spans="23:23" x14ac:dyDescent="0.2">
      <c r="W414" s="3"/>
    </row>
    <row r="415" spans="23:23" x14ac:dyDescent="0.2">
      <c r="W415" s="3"/>
    </row>
    <row r="416" spans="23:23" x14ac:dyDescent="0.2">
      <c r="W416" s="3"/>
    </row>
    <row r="417" spans="23:23" ht="15" customHeight="1" x14ac:dyDescent="0.2"/>
    <row r="418" spans="23:23" x14ac:dyDescent="0.2">
      <c r="W418" s="3"/>
    </row>
    <row r="419" spans="23:23" x14ac:dyDescent="0.2">
      <c r="W419" s="3"/>
    </row>
    <row r="420" spans="23:23" x14ac:dyDescent="0.2">
      <c r="W420" s="3"/>
    </row>
    <row r="421" spans="23:23" ht="15" customHeight="1" x14ac:dyDescent="0.2"/>
    <row r="423" spans="23:23" x14ac:dyDescent="0.2">
      <c r="W423" s="3"/>
    </row>
    <row r="424" spans="23:23" x14ac:dyDescent="0.2">
      <c r="W424" s="3"/>
    </row>
    <row r="425" spans="23:23" x14ac:dyDescent="0.2">
      <c r="W425" s="3"/>
    </row>
    <row r="426" spans="23:23" x14ac:dyDescent="0.2">
      <c r="W426" s="3"/>
    </row>
    <row r="427" spans="23:23" x14ac:dyDescent="0.2">
      <c r="W427" s="3"/>
    </row>
    <row r="428" spans="23:23" ht="15" customHeight="1" x14ac:dyDescent="0.2"/>
    <row r="429" spans="23:23" x14ac:dyDescent="0.2">
      <c r="W429" s="3"/>
    </row>
    <row r="430" spans="23:23" x14ac:dyDescent="0.2">
      <c r="W430" s="3"/>
    </row>
    <row r="431" spans="23:23" x14ac:dyDescent="0.2">
      <c r="W431" s="3"/>
    </row>
    <row r="432" spans="23:23" ht="15" customHeight="1" x14ac:dyDescent="0.2"/>
    <row r="433" spans="1:23" x14ac:dyDescent="0.2">
      <c r="W433" s="3"/>
    </row>
    <row r="434" spans="1:23" x14ac:dyDescent="0.2">
      <c r="W434" s="3"/>
    </row>
    <row r="435" spans="1:23" x14ac:dyDescent="0.2">
      <c r="W435" s="3"/>
    </row>
    <row r="436" spans="1:23" ht="15" customHeight="1" x14ac:dyDescent="0.2"/>
    <row r="437" spans="1:23" x14ac:dyDescent="0.2">
      <c r="W437" s="3"/>
    </row>
    <row r="438" spans="1:23" x14ac:dyDescent="0.2">
      <c r="W438" s="3"/>
    </row>
    <row r="439" spans="1:23" x14ac:dyDescent="0.2">
      <c r="W439" s="3"/>
    </row>
    <row r="440" spans="1:23" ht="15" customHeight="1" x14ac:dyDescent="0.2"/>
    <row r="443" spans="1:23" x14ac:dyDescent="0.2">
      <c r="W443" s="3"/>
    </row>
    <row r="444" spans="1:23" x14ac:dyDescent="0.2">
      <c r="W444" s="3"/>
    </row>
    <row r="445" spans="1:23" x14ac:dyDescent="0.2">
      <c r="W445" s="3"/>
    </row>
    <row r="446" spans="1:23" ht="15" customHeight="1" x14ac:dyDescent="0.2"/>
    <row r="447" spans="1:23" s="16" customForma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4"/>
      <c r="O447" s="2"/>
      <c r="P447" s="2"/>
      <c r="Q447" s="2"/>
      <c r="R447" s="23"/>
      <c r="S447" s="23"/>
      <c r="T447" s="23"/>
      <c r="U447" s="4"/>
      <c r="W447" s="17"/>
    </row>
    <row r="448" spans="1:23" s="16" customForma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4"/>
      <c r="O448" s="2"/>
      <c r="P448" s="2"/>
      <c r="Q448" s="2"/>
      <c r="R448" s="23"/>
      <c r="S448" s="23"/>
      <c r="T448" s="23"/>
      <c r="U448" s="4"/>
      <c r="W448" s="17"/>
    </row>
    <row r="449" spans="1:23" s="16" customForma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4"/>
      <c r="O449" s="2"/>
      <c r="P449" s="2"/>
      <c r="Q449" s="2"/>
      <c r="R449" s="23"/>
      <c r="S449" s="23"/>
      <c r="T449" s="23"/>
      <c r="U449" s="4"/>
      <c r="W449" s="17"/>
    </row>
    <row r="450" spans="1:23" s="16" customFormat="1" ht="1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4"/>
      <c r="O450" s="2"/>
      <c r="P450" s="2"/>
      <c r="Q450" s="2"/>
      <c r="R450" s="23"/>
      <c r="S450" s="23"/>
      <c r="T450" s="23"/>
      <c r="U450" s="4"/>
    </row>
    <row r="453" spans="1:23" x14ac:dyDescent="0.2">
      <c r="W453" s="3"/>
    </row>
    <row r="454" spans="1:23" x14ac:dyDescent="0.2">
      <c r="W454" s="3"/>
    </row>
    <row r="455" spans="1:23" x14ac:dyDescent="0.2">
      <c r="W455" s="3"/>
    </row>
    <row r="456" spans="1:23" x14ac:dyDescent="0.2">
      <c r="W456" s="3"/>
    </row>
    <row r="457" spans="1:23" ht="15" customHeight="1" x14ac:dyDescent="0.2"/>
    <row r="458" spans="1:23" x14ac:dyDescent="0.2">
      <c r="W458" s="3"/>
    </row>
    <row r="459" spans="1:23" x14ac:dyDescent="0.2">
      <c r="W459" s="3"/>
    </row>
    <row r="460" spans="1:23" ht="15" customHeight="1" x14ac:dyDescent="0.2"/>
    <row r="461" spans="1:23" x14ac:dyDescent="0.2">
      <c r="W461" s="3"/>
    </row>
    <row r="462" spans="1:23" x14ac:dyDescent="0.2">
      <c r="W462" s="3"/>
    </row>
    <row r="463" spans="1:23" ht="15" customHeight="1" x14ac:dyDescent="0.2"/>
    <row r="465" spans="23:23" x14ac:dyDescent="0.2">
      <c r="W465" s="3"/>
    </row>
    <row r="466" spans="23:23" x14ac:dyDescent="0.2">
      <c r="W466" s="3"/>
    </row>
    <row r="467" spans="23:23" ht="15" customHeight="1" x14ac:dyDescent="0.2"/>
    <row r="468" spans="23:23" x14ac:dyDescent="0.2">
      <c r="W468" s="3"/>
    </row>
    <row r="469" spans="23:23" x14ac:dyDescent="0.2">
      <c r="W469" s="3"/>
    </row>
    <row r="470" spans="23:23" x14ac:dyDescent="0.2">
      <c r="W470" s="3"/>
    </row>
    <row r="471" spans="23:23" ht="15" customHeight="1" x14ac:dyDescent="0.2"/>
    <row r="472" spans="23:23" x14ac:dyDescent="0.2">
      <c r="W472" s="3"/>
    </row>
    <row r="473" spans="23:23" x14ac:dyDescent="0.2">
      <c r="W473" s="3"/>
    </row>
    <row r="474" spans="23:23" x14ac:dyDescent="0.2">
      <c r="W474" s="3"/>
    </row>
    <row r="475" spans="23:23" ht="15" customHeight="1" x14ac:dyDescent="0.2"/>
    <row r="476" spans="23:23" x14ac:dyDescent="0.2">
      <c r="W476" s="3"/>
    </row>
    <row r="477" spans="23:23" x14ac:dyDescent="0.2">
      <c r="W477" s="3"/>
    </row>
    <row r="478" spans="23:23" x14ac:dyDescent="0.2">
      <c r="W478" s="3"/>
    </row>
    <row r="479" spans="23:23" ht="15" customHeight="1" x14ac:dyDescent="0.2"/>
    <row r="480" spans="23:23" x14ac:dyDescent="0.2">
      <c r="W480" s="3"/>
    </row>
    <row r="481" spans="23:23" x14ac:dyDescent="0.2">
      <c r="W481" s="3"/>
    </row>
    <row r="482" spans="23:23" ht="15" customHeight="1" x14ac:dyDescent="0.2"/>
    <row r="483" spans="23:23" x14ac:dyDescent="0.2">
      <c r="W483" s="3"/>
    </row>
    <row r="484" spans="23:23" x14ac:dyDescent="0.2">
      <c r="W484" s="3"/>
    </row>
    <row r="485" spans="23:23" x14ac:dyDescent="0.2">
      <c r="W485" s="3"/>
    </row>
    <row r="486" spans="23:23" ht="15" customHeight="1" x14ac:dyDescent="0.2"/>
    <row r="487" spans="23:23" x14ac:dyDescent="0.2">
      <c r="W487" s="3"/>
    </row>
    <row r="488" spans="23:23" x14ac:dyDescent="0.2">
      <c r="W488" s="3"/>
    </row>
    <row r="489" spans="23:23" x14ac:dyDescent="0.2">
      <c r="W489" s="3"/>
    </row>
    <row r="490" spans="23:23" ht="15" customHeight="1" x14ac:dyDescent="0.2"/>
    <row r="491" spans="23:23" x14ac:dyDescent="0.2">
      <c r="W491" s="3"/>
    </row>
    <row r="492" spans="23:23" x14ac:dyDescent="0.2">
      <c r="W492" s="3"/>
    </row>
    <row r="493" spans="23:23" x14ac:dyDescent="0.2">
      <c r="W493" s="3"/>
    </row>
    <row r="494" spans="23:23" ht="15" customHeight="1" x14ac:dyDescent="0.2"/>
    <row r="495" spans="23:23" x14ac:dyDescent="0.2">
      <c r="W495" s="3"/>
    </row>
    <row r="496" spans="23:23" x14ac:dyDescent="0.2">
      <c r="W496" s="3"/>
    </row>
    <row r="497" spans="23:23" x14ac:dyDescent="0.2">
      <c r="W497" s="3"/>
    </row>
    <row r="498" spans="23:23" ht="15" customHeight="1" x14ac:dyDescent="0.2"/>
    <row r="499" spans="23:23" x14ac:dyDescent="0.2">
      <c r="W499" s="3"/>
    </row>
    <row r="500" spans="23:23" x14ac:dyDescent="0.2">
      <c r="W500" s="3"/>
    </row>
    <row r="501" spans="23:23" x14ac:dyDescent="0.2">
      <c r="W501" s="3"/>
    </row>
    <row r="502" spans="23:23" ht="15" customHeight="1" x14ac:dyDescent="0.2"/>
    <row r="503" spans="23:23" x14ac:dyDescent="0.2">
      <c r="W503" s="3"/>
    </row>
    <row r="504" spans="23:23" x14ac:dyDescent="0.2">
      <c r="W504" s="3"/>
    </row>
    <row r="505" spans="23:23" x14ac:dyDescent="0.2">
      <c r="W505" s="3"/>
    </row>
    <row r="506" spans="23:23" ht="15" customHeight="1" x14ac:dyDescent="0.2"/>
    <row r="509" spans="23:23" x14ac:dyDescent="0.2">
      <c r="W509" s="3"/>
    </row>
    <row r="510" spans="23:23" x14ac:dyDescent="0.2">
      <c r="W510" s="3"/>
    </row>
    <row r="511" spans="23:23" x14ac:dyDescent="0.2">
      <c r="W511" s="3"/>
    </row>
    <row r="512" spans="23:23" x14ac:dyDescent="0.2">
      <c r="W512" s="3"/>
    </row>
    <row r="513" spans="23:23" ht="15" customHeight="1" x14ac:dyDescent="0.2"/>
    <row r="514" spans="23:23" x14ac:dyDescent="0.2">
      <c r="W514" s="3"/>
    </row>
    <row r="515" spans="23:23" x14ac:dyDescent="0.2">
      <c r="W515" s="3"/>
    </row>
    <row r="516" spans="23:23" x14ac:dyDescent="0.2">
      <c r="W516" s="3"/>
    </row>
    <row r="517" spans="23:23" x14ac:dyDescent="0.2">
      <c r="W517" s="3"/>
    </row>
    <row r="518" spans="23:23" x14ac:dyDescent="0.2">
      <c r="W518" s="3"/>
    </row>
    <row r="519" spans="23:23" x14ac:dyDescent="0.2">
      <c r="W519" s="3"/>
    </row>
    <row r="520" spans="23:23" ht="15" customHeight="1" x14ac:dyDescent="0.2"/>
    <row r="521" spans="23:23" x14ac:dyDescent="0.2">
      <c r="W521" s="3"/>
    </row>
    <row r="522" spans="23:23" x14ac:dyDescent="0.2">
      <c r="W522" s="3"/>
    </row>
    <row r="523" spans="23:23" x14ac:dyDescent="0.2">
      <c r="W523" s="3"/>
    </row>
    <row r="524" spans="23:23" x14ac:dyDescent="0.2">
      <c r="W524" s="3"/>
    </row>
    <row r="525" spans="23:23" x14ac:dyDescent="0.2">
      <c r="W525" s="3"/>
    </row>
    <row r="526" spans="23:23" ht="15" customHeight="1" x14ac:dyDescent="0.2"/>
    <row r="529" spans="23:23" x14ac:dyDescent="0.2">
      <c r="W529" s="3"/>
    </row>
    <row r="530" spans="23:23" x14ac:dyDescent="0.2">
      <c r="W530" s="3"/>
    </row>
    <row r="531" spans="23:23" x14ac:dyDescent="0.2">
      <c r="W531" s="3"/>
    </row>
    <row r="532" spans="23:23" ht="15" customHeight="1" x14ac:dyDescent="0.2"/>
    <row r="533" spans="23:23" x14ac:dyDescent="0.2">
      <c r="W533" s="3"/>
    </row>
    <row r="534" spans="23:23" x14ac:dyDescent="0.2">
      <c r="W534" s="3"/>
    </row>
    <row r="535" spans="23:23" x14ac:dyDescent="0.2">
      <c r="W535" s="3"/>
    </row>
    <row r="536" spans="23:23" ht="15" customHeight="1" x14ac:dyDescent="0.2"/>
    <row r="537" spans="23:23" x14ac:dyDescent="0.2">
      <c r="W537" s="3"/>
    </row>
    <row r="538" spans="23:23" x14ac:dyDescent="0.2">
      <c r="W538" s="3"/>
    </row>
    <row r="539" spans="23:23" x14ac:dyDescent="0.2">
      <c r="W539" s="3"/>
    </row>
    <row r="540" spans="23:23" ht="15" customHeight="1" x14ac:dyDescent="0.2"/>
    <row r="542" spans="23:23" x14ac:dyDescent="0.2">
      <c r="W542" s="3"/>
    </row>
    <row r="543" spans="23:23" x14ac:dyDescent="0.2">
      <c r="W543" s="3"/>
    </row>
    <row r="544" spans="23:23" x14ac:dyDescent="0.2">
      <c r="W544" s="3"/>
    </row>
    <row r="545" spans="23:23" ht="15" customHeight="1" x14ac:dyDescent="0.2"/>
    <row r="546" spans="23:23" x14ac:dyDescent="0.2">
      <c r="W546" s="3"/>
    </row>
    <row r="547" spans="23:23" x14ac:dyDescent="0.2">
      <c r="W547" s="3"/>
    </row>
    <row r="548" spans="23:23" x14ac:dyDescent="0.2">
      <c r="W548" s="3"/>
    </row>
    <row r="549" spans="23:23" x14ac:dyDescent="0.2">
      <c r="W549" s="3"/>
    </row>
    <row r="550" spans="23:23" x14ac:dyDescent="0.2">
      <c r="W550" s="3"/>
    </row>
    <row r="551" spans="23:23" x14ac:dyDescent="0.2">
      <c r="W551" s="3"/>
    </row>
    <row r="552" spans="23:23" ht="15" customHeight="1" x14ac:dyDescent="0.2"/>
    <row r="553" spans="23:23" x14ac:dyDescent="0.2">
      <c r="W553" s="3"/>
    </row>
    <row r="554" spans="23:23" x14ac:dyDescent="0.2">
      <c r="W554" s="3"/>
    </row>
    <row r="555" spans="23:23" x14ac:dyDescent="0.2">
      <c r="W555" s="3"/>
    </row>
    <row r="556" spans="23:23" x14ac:dyDescent="0.2">
      <c r="W556" s="3"/>
    </row>
    <row r="557" spans="23:23" x14ac:dyDescent="0.2">
      <c r="W557" s="3"/>
    </row>
    <row r="558" spans="23:23" x14ac:dyDescent="0.2">
      <c r="W558" s="3"/>
    </row>
    <row r="559" spans="23:23" ht="15" customHeight="1" x14ac:dyDescent="0.2"/>
    <row r="560" spans="23:23" x14ac:dyDescent="0.2">
      <c r="W560" s="3"/>
    </row>
    <row r="561" spans="23:23" x14ac:dyDescent="0.2">
      <c r="W561" s="3"/>
    </row>
    <row r="562" spans="23:23" x14ac:dyDescent="0.2">
      <c r="W562" s="3"/>
    </row>
    <row r="563" spans="23:23" x14ac:dyDescent="0.2">
      <c r="W563" s="3"/>
    </row>
    <row r="564" spans="23:23" x14ac:dyDescent="0.2">
      <c r="W564" s="3"/>
    </row>
    <row r="565" spans="23:23" ht="15" customHeight="1" x14ac:dyDescent="0.2"/>
    <row r="566" spans="23:23" x14ac:dyDescent="0.2">
      <c r="W566" s="3"/>
    </row>
    <row r="567" spans="23:23" x14ac:dyDescent="0.2">
      <c r="W567" s="3"/>
    </row>
    <row r="568" spans="23:23" x14ac:dyDescent="0.2">
      <c r="W568" s="3"/>
    </row>
    <row r="569" spans="23:23" x14ac:dyDescent="0.2">
      <c r="W569" s="3"/>
    </row>
    <row r="570" spans="23:23" x14ac:dyDescent="0.2">
      <c r="W570" s="3"/>
    </row>
    <row r="571" spans="23:23" x14ac:dyDescent="0.2">
      <c r="W571" s="3"/>
    </row>
    <row r="572" spans="23:23" ht="15" customHeight="1" x14ac:dyDescent="0.2"/>
    <row r="574" spans="23:23" x14ac:dyDescent="0.2">
      <c r="W574" s="3"/>
    </row>
    <row r="575" spans="23:23" x14ac:dyDescent="0.2">
      <c r="W575" s="3"/>
    </row>
    <row r="576" spans="23:23" x14ac:dyDescent="0.2">
      <c r="W576" s="3"/>
    </row>
    <row r="577" spans="23:23" x14ac:dyDescent="0.2">
      <c r="W577" s="3"/>
    </row>
    <row r="578" spans="23:23" x14ac:dyDescent="0.2">
      <c r="W578" s="3"/>
    </row>
    <row r="579" spans="23:23" x14ac:dyDescent="0.2">
      <c r="W579" s="3"/>
    </row>
    <row r="580" spans="23:23" ht="15" customHeight="1" x14ac:dyDescent="0.2"/>
    <row r="581" spans="23:23" x14ac:dyDescent="0.2">
      <c r="W581" s="3"/>
    </row>
    <row r="582" spans="23:23" x14ac:dyDescent="0.2">
      <c r="W582" s="3"/>
    </row>
    <row r="583" spans="23:23" x14ac:dyDescent="0.2">
      <c r="W583" s="3"/>
    </row>
    <row r="584" spans="23:23" x14ac:dyDescent="0.2">
      <c r="W584" s="3"/>
    </row>
    <row r="585" spans="23:23" x14ac:dyDescent="0.2">
      <c r="W585" s="3"/>
    </row>
    <row r="586" spans="23:23" x14ac:dyDescent="0.2">
      <c r="W586" s="3"/>
    </row>
    <row r="587" spans="23:23" x14ac:dyDescent="0.2">
      <c r="W587" s="3"/>
    </row>
    <row r="588" spans="23:23" x14ac:dyDescent="0.2">
      <c r="W588" s="3"/>
    </row>
    <row r="589" spans="23:23" x14ac:dyDescent="0.2">
      <c r="W589" s="3"/>
    </row>
    <row r="590" spans="23:23" ht="15" customHeight="1" x14ac:dyDescent="0.2"/>
    <row r="591" spans="23:23" ht="21" customHeight="1" x14ac:dyDescent="0.2">
      <c r="W591" s="3"/>
    </row>
    <row r="592" spans="23:23" ht="15" customHeight="1" x14ac:dyDescent="0.2">
      <c r="W592" s="3"/>
    </row>
    <row r="593" spans="23:23" ht="15" customHeight="1" x14ac:dyDescent="0.2">
      <c r="W593" s="3"/>
    </row>
    <row r="594" spans="23:23" ht="15" customHeight="1" x14ac:dyDescent="0.2">
      <c r="W594" s="3"/>
    </row>
    <row r="595" spans="23:23" ht="15" customHeight="1" x14ac:dyDescent="0.2">
      <c r="W595" s="3"/>
    </row>
    <row r="596" spans="23:23" ht="21" customHeight="1" x14ac:dyDescent="0.2"/>
    <row r="597" spans="23:23" ht="21" customHeight="1" x14ac:dyDescent="0.2"/>
    <row r="598" spans="23:23" ht="21" customHeight="1" x14ac:dyDescent="0.2"/>
    <row r="599" spans="23:23" x14ac:dyDescent="0.2">
      <c r="W599" s="3"/>
    </row>
    <row r="600" spans="23:23" x14ac:dyDescent="0.2">
      <c r="W600" s="3"/>
    </row>
    <row r="601" spans="23:23" x14ac:dyDescent="0.2">
      <c r="W601" s="3"/>
    </row>
    <row r="602" spans="23:23" ht="15" customHeight="1" x14ac:dyDescent="0.2"/>
    <row r="603" spans="23:23" x14ac:dyDescent="0.2">
      <c r="W603" s="3"/>
    </row>
    <row r="604" spans="23:23" x14ac:dyDescent="0.2">
      <c r="W604" s="3"/>
    </row>
    <row r="605" spans="23:23" x14ac:dyDescent="0.2">
      <c r="W605" s="3"/>
    </row>
    <row r="606" spans="23:23" x14ac:dyDescent="0.2">
      <c r="W606" s="3"/>
    </row>
    <row r="607" spans="23:23" x14ac:dyDescent="0.2">
      <c r="W607" s="3"/>
    </row>
    <row r="608" spans="23:23" ht="15" customHeight="1" x14ac:dyDescent="0.2"/>
    <row r="609" spans="23:23" ht="36" hidden="1" customHeight="1" x14ac:dyDescent="0.2">
      <c r="W609" s="3"/>
    </row>
    <row r="610" spans="23:23" x14ac:dyDescent="0.2">
      <c r="W610" s="3"/>
    </row>
    <row r="611" spans="23:23" x14ac:dyDescent="0.2">
      <c r="W611" s="3"/>
    </row>
    <row r="612" spans="23:23" ht="24" customHeight="1" x14ac:dyDescent="0.2">
      <c r="W612" s="3"/>
    </row>
    <row r="613" spans="23:23" x14ac:dyDescent="0.2">
      <c r="W613" s="3"/>
    </row>
    <row r="614" spans="23:23" ht="15" customHeight="1" x14ac:dyDescent="0.2"/>
    <row r="615" spans="23:23" x14ac:dyDescent="0.2">
      <c r="W615" s="3"/>
    </row>
    <row r="616" spans="23:23" x14ac:dyDescent="0.2">
      <c r="W616" s="3"/>
    </row>
    <row r="617" spans="23:23" x14ac:dyDescent="0.2">
      <c r="W617" s="3"/>
    </row>
    <row r="618" spans="23:23" x14ac:dyDescent="0.2">
      <c r="W618" s="3"/>
    </row>
    <row r="619" spans="23:23" x14ac:dyDescent="0.2">
      <c r="W619" s="3"/>
    </row>
    <row r="620" spans="23:23" ht="15" customHeight="1" x14ac:dyDescent="0.2"/>
    <row r="621" spans="23:23" x14ac:dyDescent="0.2">
      <c r="W621" s="3"/>
    </row>
    <row r="622" spans="23:23" x14ac:dyDescent="0.2">
      <c r="W622" s="3"/>
    </row>
    <row r="623" spans="23:23" x14ac:dyDescent="0.2">
      <c r="W623" s="3"/>
    </row>
    <row r="624" spans="23:23" ht="15" customHeight="1" x14ac:dyDescent="0.2"/>
    <row r="625" spans="23:23" x14ac:dyDescent="0.2">
      <c r="W625" s="3"/>
    </row>
    <row r="626" spans="23:23" x14ac:dyDescent="0.2">
      <c r="W626" s="3"/>
    </row>
    <row r="627" spans="23:23" x14ac:dyDescent="0.2">
      <c r="W627" s="3"/>
    </row>
    <row r="628" spans="23:23" x14ac:dyDescent="0.2">
      <c r="W628" s="3"/>
    </row>
    <row r="629" spans="23:23" ht="15" customHeight="1" x14ac:dyDescent="0.2"/>
    <row r="630" spans="23:23" x14ac:dyDescent="0.2">
      <c r="W630" s="3"/>
    </row>
    <row r="631" spans="23:23" x14ac:dyDescent="0.2">
      <c r="W631" s="3"/>
    </row>
    <row r="632" spans="23:23" x14ac:dyDescent="0.2">
      <c r="W632" s="3"/>
    </row>
    <row r="633" spans="23:23" x14ac:dyDescent="0.2">
      <c r="W633" s="3"/>
    </row>
    <row r="634" spans="23:23" ht="15" customHeight="1" x14ac:dyDescent="0.2"/>
    <row r="635" spans="23:23" x14ac:dyDescent="0.2">
      <c r="W635" s="3"/>
    </row>
    <row r="636" spans="23:23" x14ac:dyDescent="0.2">
      <c r="W636" s="3"/>
    </row>
    <row r="637" spans="23:23" ht="15" customHeight="1" x14ac:dyDescent="0.2"/>
    <row r="638" spans="23:23" x14ac:dyDescent="0.2">
      <c r="W638" s="3"/>
    </row>
    <row r="639" spans="23:23" x14ac:dyDescent="0.2">
      <c r="W639" s="3"/>
    </row>
    <row r="640" spans="23:23" x14ac:dyDescent="0.2">
      <c r="W640" s="3"/>
    </row>
    <row r="641" spans="23:23" x14ac:dyDescent="0.2">
      <c r="W641" s="3"/>
    </row>
    <row r="642" spans="23:23" ht="15" customHeight="1" x14ac:dyDescent="0.2"/>
    <row r="644" spans="23:23" x14ac:dyDescent="0.2">
      <c r="W644" s="3"/>
    </row>
    <row r="645" spans="23:23" x14ac:dyDescent="0.2">
      <c r="W645" s="3"/>
    </row>
    <row r="646" spans="23:23" x14ac:dyDescent="0.2">
      <c r="W646" s="3"/>
    </row>
    <row r="647" spans="23:23" ht="15" customHeight="1" x14ac:dyDescent="0.2"/>
    <row r="650" spans="23:23" x14ac:dyDescent="0.2">
      <c r="W650" s="3"/>
    </row>
    <row r="651" spans="23:23" x14ac:dyDescent="0.2">
      <c r="W651" s="3"/>
    </row>
    <row r="652" spans="23:23" x14ac:dyDescent="0.2">
      <c r="W652" s="3"/>
    </row>
    <row r="653" spans="23:23" x14ac:dyDescent="0.2">
      <c r="W653" s="3"/>
    </row>
    <row r="654" spans="23:23" x14ac:dyDescent="0.2">
      <c r="W654" s="3"/>
    </row>
    <row r="655" spans="23:23" ht="15" customHeight="1" x14ac:dyDescent="0.2"/>
    <row r="656" spans="23:23" x14ac:dyDescent="0.2">
      <c r="W656" s="3"/>
    </row>
    <row r="657" spans="23:23" x14ac:dyDescent="0.2">
      <c r="W657" s="3"/>
    </row>
    <row r="658" spans="23:23" x14ac:dyDescent="0.2">
      <c r="W658" s="3"/>
    </row>
    <row r="659" spans="23:23" x14ac:dyDescent="0.2">
      <c r="W659" s="3"/>
    </row>
    <row r="660" spans="23:23" x14ac:dyDescent="0.2">
      <c r="W660" s="3"/>
    </row>
    <row r="661" spans="23:23" ht="15" customHeight="1" x14ac:dyDescent="0.2"/>
    <row r="662" spans="23:23" x14ac:dyDescent="0.2">
      <c r="W662" s="3"/>
    </row>
    <row r="663" spans="23:23" x14ac:dyDescent="0.2">
      <c r="W663" s="3"/>
    </row>
    <row r="664" spans="23:23" x14ac:dyDescent="0.2">
      <c r="W664" s="3"/>
    </row>
    <row r="665" spans="23:23" x14ac:dyDescent="0.2">
      <c r="W665" s="3"/>
    </row>
    <row r="666" spans="23:23" x14ac:dyDescent="0.2">
      <c r="W666" s="3"/>
    </row>
    <row r="667" spans="23:23" ht="15" customHeight="1" x14ac:dyDescent="0.2"/>
    <row r="668" spans="23:23" ht="13.5" customHeight="1" x14ac:dyDescent="0.2">
      <c r="W668" s="3"/>
    </row>
    <row r="669" spans="23:23" ht="13.5" customHeight="1" x14ac:dyDescent="0.2">
      <c r="W669" s="3"/>
    </row>
    <row r="670" spans="23:23" ht="13.5" customHeight="1" x14ac:dyDescent="0.2">
      <c r="W670" s="3"/>
    </row>
    <row r="671" spans="23:23" ht="13.5" customHeight="1" x14ac:dyDescent="0.2">
      <c r="W671" s="3"/>
    </row>
    <row r="672" spans="23:23" ht="13.5" customHeight="1" x14ac:dyDescent="0.2">
      <c r="W672" s="3"/>
    </row>
    <row r="673" spans="23:23" ht="13.5" customHeight="1" x14ac:dyDescent="0.2">
      <c r="W673" s="3"/>
    </row>
    <row r="674" spans="23:23" ht="25.5" customHeight="1" x14ac:dyDescent="0.2">
      <c r="W674" s="3"/>
    </row>
    <row r="675" spans="23:23" ht="13.5" customHeight="1" x14ac:dyDescent="0.2">
      <c r="W675" s="3"/>
    </row>
    <row r="676" spans="23:23" ht="13.5" customHeight="1" x14ac:dyDescent="0.2">
      <c r="W676" s="3"/>
    </row>
    <row r="677" spans="23:23" ht="13.5" customHeight="1" x14ac:dyDescent="0.2"/>
    <row r="678" spans="23:23" x14ac:dyDescent="0.2">
      <c r="W678" s="3"/>
    </row>
    <row r="679" spans="23:23" x14ac:dyDescent="0.2">
      <c r="W679" s="3"/>
    </row>
    <row r="680" spans="23:23" x14ac:dyDescent="0.2">
      <c r="W680" s="3"/>
    </row>
    <row r="681" spans="23:23" x14ac:dyDescent="0.2">
      <c r="W681" s="3"/>
    </row>
    <row r="682" spans="23:23" x14ac:dyDescent="0.2">
      <c r="W682" s="3"/>
    </row>
    <row r="683" spans="23:23" x14ac:dyDescent="0.2">
      <c r="W683" s="3"/>
    </row>
    <row r="684" spans="23:23" x14ac:dyDescent="0.2">
      <c r="W684" s="3"/>
    </row>
    <row r="685" spans="23:23" ht="15" customHeight="1" x14ac:dyDescent="0.2"/>
    <row r="686" spans="23:23" x14ac:dyDescent="0.2">
      <c r="W686" s="3"/>
    </row>
    <row r="687" spans="23:23" x14ac:dyDescent="0.2">
      <c r="W687" s="3"/>
    </row>
    <row r="688" spans="23:23" x14ac:dyDescent="0.2">
      <c r="W688" s="3"/>
    </row>
    <row r="689" spans="23:23" x14ac:dyDescent="0.2">
      <c r="W689" s="3"/>
    </row>
    <row r="690" spans="23:23" x14ac:dyDescent="0.2">
      <c r="W690" s="3"/>
    </row>
    <row r="691" spans="23:23" x14ac:dyDescent="0.2">
      <c r="W691" s="3"/>
    </row>
    <row r="692" spans="23:23" x14ac:dyDescent="0.2">
      <c r="W692" s="3"/>
    </row>
    <row r="693" spans="23:23" x14ac:dyDescent="0.2">
      <c r="W693" s="3"/>
    </row>
    <row r="694" spans="23:23" ht="15" customHeight="1" x14ac:dyDescent="0.2"/>
    <row r="695" spans="23:23" ht="12" hidden="1" customHeight="1" x14ac:dyDescent="0.2">
      <c r="W695" s="3"/>
    </row>
    <row r="696" spans="23:23" ht="12" hidden="1" customHeight="1" x14ac:dyDescent="0.2">
      <c r="W696" s="3"/>
    </row>
    <row r="697" spans="23:23" ht="12" hidden="1" customHeight="1" x14ac:dyDescent="0.2">
      <c r="W697" s="3"/>
    </row>
    <row r="698" spans="23:23" ht="12" hidden="1" customHeight="1" x14ac:dyDescent="0.2">
      <c r="W698" s="3"/>
    </row>
    <row r="699" spans="23:23" ht="15" hidden="1" customHeight="1" x14ac:dyDescent="0.2"/>
    <row r="700" spans="23:23" x14ac:dyDescent="0.2">
      <c r="W700" s="3"/>
    </row>
    <row r="701" spans="23:23" x14ac:dyDescent="0.2">
      <c r="W701" s="3"/>
    </row>
    <row r="702" spans="23:23" x14ac:dyDescent="0.2">
      <c r="W702" s="3"/>
    </row>
    <row r="703" spans="23:23" x14ac:dyDescent="0.2">
      <c r="W703" s="3"/>
    </row>
    <row r="704" spans="23:23" ht="15" customHeight="1" x14ac:dyDescent="0.2"/>
    <row r="705" spans="23:23" x14ac:dyDescent="0.2">
      <c r="W705" s="3"/>
    </row>
    <row r="706" spans="23:23" x14ac:dyDescent="0.2">
      <c r="W706" s="3"/>
    </row>
    <row r="707" spans="23:23" x14ac:dyDescent="0.2">
      <c r="W707" s="3"/>
    </row>
    <row r="708" spans="23:23" x14ac:dyDescent="0.2">
      <c r="W708" s="3"/>
    </row>
    <row r="709" spans="23:23" x14ac:dyDescent="0.2">
      <c r="W709" s="3"/>
    </row>
    <row r="710" spans="23:23" ht="15" customHeight="1" x14ac:dyDescent="0.2"/>
    <row r="713" spans="23:23" x14ac:dyDescent="0.2">
      <c r="W713" s="3"/>
    </row>
    <row r="714" spans="23:23" x14ac:dyDescent="0.2">
      <c r="W714" s="3"/>
    </row>
    <row r="715" spans="23:23" x14ac:dyDescent="0.2">
      <c r="W715" s="3"/>
    </row>
    <row r="716" spans="23:23" ht="15" customHeight="1" x14ac:dyDescent="0.2"/>
    <row r="717" spans="23:23" x14ac:dyDescent="0.2">
      <c r="W717" s="3"/>
    </row>
    <row r="718" spans="23:23" x14ac:dyDescent="0.2">
      <c r="W718" s="3"/>
    </row>
    <row r="719" spans="23:23" ht="15" customHeight="1" x14ac:dyDescent="0.2"/>
    <row r="720" spans="23:23" x14ac:dyDescent="0.2">
      <c r="W720" s="3"/>
    </row>
    <row r="721" spans="23:23" x14ac:dyDescent="0.2">
      <c r="W721" s="3"/>
    </row>
    <row r="722" spans="23:23" x14ac:dyDescent="0.2">
      <c r="W722" s="3"/>
    </row>
    <row r="723" spans="23:23" x14ac:dyDescent="0.2">
      <c r="W723" s="3"/>
    </row>
    <row r="724" spans="23:23" ht="15" customHeight="1" x14ac:dyDescent="0.2"/>
    <row r="725" spans="23:23" x14ac:dyDescent="0.2">
      <c r="W725" s="3"/>
    </row>
    <row r="726" spans="23:23" x14ac:dyDescent="0.2">
      <c r="W726" s="3"/>
    </row>
    <row r="727" spans="23:23" x14ac:dyDescent="0.2">
      <c r="W727" s="3"/>
    </row>
    <row r="728" spans="23:23" x14ac:dyDescent="0.2">
      <c r="W728" s="3"/>
    </row>
    <row r="729" spans="23:23" ht="15" customHeight="1" x14ac:dyDescent="0.2"/>
    <row r="730" spans="23:23" x14ac:dyDescent="0.2">
      <c r="W730" s="3"/>
    </row>
    <row r="731" spans="23:23" x14ac:dyDescent="0.2">
      <c r="W731" s="3"/>
    </row>
    <row r="732" spans="23:23" x14ac:dyDescent="0.2">
      <c r="W732" s="3"/>
    </row>
    <row r="733" spans="23:23" x14ac:dyDescent="0.2">
      <c r="W733" s="3"/>
    </row>
    <row r="734" spans="23:23" ht="15" customHeight="1" x14ac:dyDescent="0.2"/>
    <row r="735" spans="23:23" x14ac:dyDescent="0.2">
      <c r="W735" s="3"/>
    </row>
    <row r="736" spans="23:23" x14ac:dyDescent="0.2">
      <c r="W736" s="3"/>
    </row>
    <row r="737" spans="23:23" x14ac:dyDescent="0.2">
      <c r="W737" s="3"/>
    </row>
    <row r="738" spans="23:23" ht="15" customHeight="1" x14ac:dyDescent="0.2"/>
    <row r="739" spans="23:23" x14ac:dyDescent="0.2">
      <c r="W739" s="3"/>
    </row>
    <row r="740" spans="23:23" x14ac:dyDescent="0.2">
      <c r="W740" s="3"/>
    </row>
    <row r="741" spans="23:23" x14ac:dyDescent="0.2">
      <c r="W741" s="3"/>
    </row>
    <row r="742" spans="23:23" ht="15" customHeight="1" x14ac:dyDescent="0.2"/>
    <row r="743" spans="23:23" x14ac:dyDescent="0.2">
      <c r="W743" s="3"/>
    </row>
    <row r="744" spans="23:23" x14ac:dyDescent="0.2">
      <c r="W744" s="3"/>
    </row>
    <row r="745" spans="23:23" x14ac:dyDescent="0.2">
      <c r="W745" s="3"/>
    </row>
    <row r="746" spans="23:23" ht="15" customHeight="1" x14ac:dyDescent="0.2"/>
    <row r="747" spans="23:23" x14ac:dyDescent="0.2">
      <c r="W747" s="3"/>
    </row>
    <row r="748" spans="23:23" x14ac:dyDescent="0.2">
      <c r="W748" s="3"/>
    </row>
    <row r="749" spans="23:23" x14ac:dyDescent="0.2">
      <c r="W749" s="3"/>
    </row>
    <row r="750" spans="23:23" x14ac:dyDescent="0.2">
      <c r="W750" s="3"/>
    </row>
    <row r="751" spans="23:23" ht="15" customHeight="1" x14ac:dyDescent="0.2"/>
    <row r="752" spans="23:23" x14ac:dyDescent="0.2">
      <c r="W752" s="3"/>
    </row>
    <row r="753" spans="23:23" x14ac:dyDescent="0.2">
      <c r="W753" s="3"/>
    </row>
    <row r="754" spans="23:23" x14ac:dyDescent="0.2">
      <c r="W754" s="3"/>
    </row>
    <row r="755" spans="23:23" x14ac:dyDescent="0.2">
      <c r="W755" s="3"/>
    </row>
    <row r="756" spans="23:23" ht="15" customHeight="1" x14ac:dyDescent="0.2"/>
    <row r="757" spans="23:23" x14ac:dyDescent="0.2">
      <c r="W757" s="3"/>
    </row>
    <row r="758" spans="23:23" x14ac:dyDescent="0.2">
      <c r="W758" s="3"/>
    </row>
    <row r="759" spans="23:23" x14ac:dyDescent="0.2">
      <c r="W759" s="3"/>
    </row>
    <row r="760" spans="23:23" x14ac:dyDescent="0.2">
      <c r="W760" s="3"/>
    </row>
    <row r="761" spans="23:23" x14ac:dyDescent="0.2">
      <c r="W761" s="3"/>
    </row>
    <row r="762" spans="23:23" x14ac:dyDescent="0.2">
      <c r="W762" s="3"/>
    </row>
    <row r="763" spans="23:23" x14ac:dyDescent="0.2">
      <c r="W763" s="3"/>
    </row>
    <row r="764" spans="23:23" x14ac:dyDescent="0.2">
      <c r="W764" s="3"/>
    </row>
    <row r="765" spans="23:23" ht="15" customHeight="1" x14ac:dyDescent="0.2"/>
    <row r="766" spans="23:23" x14ac:dyDescent="0.2">
      <c r="W766" s="3"/>
    </row>
    <row r="767" spans="23:23" x14ac:dyDescent="0.2">
      <c r="W767" s="3"/>
    </row>
    <row r="768" spans="23:23" x14ac:dyDescent="0.2">
      <c r="W768" s="3"/>
    </row>
    <row r="769" spans="23:23" ht="15" customHeight="1" x14ac:dyDescent="0.2"/>
    <row r="770" spans="23:23" x14ac:dyDescent="0.2">
      <c r="W770" s="3"/>
    </row>
    <row r="771" spans="23:23" x14ac:dyDescent="0.2">
      <c r="W771" s="3"/>
    </row>
    <row r="772" spans="23:23" x14ac:dyDescent="0.2">
      <c r="W772" s="3"/>
    </row>
    <row r="773" spans="23:23" x14ac:dyDescent="0.2">
      <c r="W773" s="3"/>
    </row>
    <row r="774" spans="23:23" x14ac:dyDescent="0.2">
      <c r="W774" s="3"/>
    </row>
    <row r="775" spans="23:23" ht="15" customHeight="1" x14ac:dyDescent="0.2"/>
    <row r="776" spans="23:23" x14ac:dyDescent="0.2">
      <c r="W776" s="3"/>
    </row>
    <row r="777" spans="23:23" x14ac:dyDescent="0.2">
      <c r="W777" s="3"/>
    </row>
    <row r="778" spans="23:23" x14ac:dyDescent="0.2">
      <c r="W778" s="3"/>
    </row>
    <row r="779" spans="23:23" ht="15" customHeight="1" x14ac:dyDescent="0.2"/>
    <row r="781" spans="23:23" x14ac:dyDescent="0.2">
      <c r="W781" s="3"/>
    </row>
    <row r="782" spans="23:23" x14ac:dyDescent="0.2">
      <c r="W782" s="3"/>
    </row>
    <row r="783" spans="23:23" x14ac:dyDescent="0.2">
      <c r="W783" s="3"/>
    </row>
    <row r="784" spans="23:23" x14ac:dyDescent="0.2">
      <c r="W784" s="3"/>
    </row>
    <row r="785" spans="23:23" x14ac:dyDescent="0.2">
      <c r="W785" s="3"/>
    </row>
    <row r="786" spans="23:23" x14ac:dyDescent="0.2">
      <c r="W786" s="3"/>
    </row>
    <row r="787" spans="23:23" x14ac:dyDescent="0.2">
      <c r="W787" s="3"/>
    </row>
    <row r="788" spans="23:23" ht="15" customHeight="1" x14ac:dyDescent="0.2"/>
    <row r="790" spans="23:23" x14ac:dyDescent="0.2">
      <c r="W790" s="3"/>
    </row>
    <row r="791" spans="23:23" x14ac:dyDescent="0.2">
      <c r="W791" s="3"/>
    </row>
    <row r="792" spans="23:23" x14ac:dyDescent="0.2">
      <c r="W792" s="3"/>
    </row>
    <row r="793" spans="23:23" x14ac:dyDescent="0.2">
      <c r="W793" s="3"/>
    </row>
    <row r="794" spans="23:23" x14ac:dyDescent="0.2">
      <c r="W794" s="3"/>
    </row>
    <row r="795" spans="23:23" x14ac:dyDescent="0.2">
      <c r="W795" s="3"/>
    </row>
    <row r="796" spans="23:23" ht="15" customHeight="1" x14ac:dyDescent="0.2"/>
    <row r="797" spans="23:23" x14ac:dyDescent="0.2">
      <c r="W797" s="3"/>
    </row>
    <row r="798" spans="23:23" x14ac:dyDescent="0.2">
      <c r="W798" s="3"/>
    </row>
    <row r="799" spans="23:23" x14ac:dyDescent="0.2">
      <c r="W799" s="3"/>
    </row>
    <row r="800" spans="23:23" x14ac:dyDescent="0.2">
      <c r="W800" s="3"/>
    </row>
    <row r="801" spans="23:23" x14ac:dyDescent="0.2">
      <c r="W801" s="3"/>
    </row>
    <row r="802" spans="23:23" x14ac:dyDescent="0.2">
      <c r="W802" s="3"/>
    </row>
    <row r="803" spans="23:23" ht="15" customHeight="1" x14ac:dyDescent="0.2"/>
    <row r="804" spans="23:23" x14ac:dyDescent="0.2">
      <c r="W804" s="3"/>
    </row>
    <row r="805" spans="23:23" x14ac:dyDescent="0.2">
      <c r="W805" s="3"/>
    </row>
    <row r="806" spans="23:23" x14ac:dyDescent="0.2">
      <c r="W806" s="3"/>
    </row>
    <row r="807" spans="23:23" x14ac:dyDescent="0.2">
      <c r="W807" s="3"/>
    </row>
    <row r="808" spans="23:23" x14ac:dyDescent="0.2">
      <c r="W808" s="3"/>
    </row>
    <row r="809" spans="23:23" x14ac:dyDescent="0.2">
      <c r="W809" s="3"/>
    </row>
    <row r="810" spans="23:23" ht="15" customHeight="1" x14ac:dyDescent="0.2"/>
    <row r="813" spans="23:23" x14ac:dyDescent="0.2">
      <c r="W813" s="3"/>
    </row>
    <row r="814" spans="23:23" x14ac:dyDescent="0.2">
      <c r="W814" s="3"/>
    </row>
    <row r="815" spans="23:23" x14ac:dyDescent="0.2">
      <c r="W815" s="3"/>
    </row>
    <row r="816" spans="23:23" x14ac:dyDescent="0.2">
      <c r="W816" s="3"/>
    </row>
    <row r="817" spans="23:23" ht="15" customHeight="1" x14ac:dyDescent="0.2"/>
    <row r="818" spans="23:23" ht="21" customHeight="1" x14ac:dyDescent="0.2">
      <c r="W818" s="3"/>
    </row>
    <row r="819" spans="23:23" ht="21" customHeight="1" x14ac:dyDescent="0.2">
      <c r="W819" s="3"/>
    </row>
    <row r="820" spans="23:23" ht="21" customHeight="1" x14ac:dyDescent="0.2">
      <c r="W820" s="3"/>
    </row>
    <row r="821" spans="23:23" ht="21" customHeight="1" x14ac:dyDescent="0.2"/>
    <row r="822" spans="23:23" x14ac:dyDescent="0.2">
      <c r="W822" s="3"/>
    </row>
    <row r="823" spans="23:23" x14ac:dyDescent="0.2">
      <c r="W823" s="3"/>
    </row>
    <row r="824" spans="23:23" x14ac:dyDescent="0.2">
      <c r="W824" s="3"/>
    </row>
    <row r="825" spans="23:23" x14ac:dyDescent="0.2">
      <c r="W825" s="3"/>
    </row>
    <row r="826" spans="23:23" ht="15" customHeight="1" x14ac:dyDescent="0.2"/>
    <row r="827" spans="23:23" x14ac:dyDescent="0.2">
      <c r="W827" s="3"/>
    </row>
    <row r="828" spans="23:23" x14ac:dyDescent="0.2">
      <c r="W828" s="3"/>
    </row>
    <row r="829" spans="23:23" x14ac:dyDescent="0.2">
      <c r="W829" s="3"/>
    </row>
    <row r="830" spans="23:23" x14ac:dyDescent="0.2">
      <c r="W830" s="3"/>
    </row>
    <row r="831" spans="23:23" ht="15" customHeight="1" x14ac:dyDescent="0.2"/>
    <row r="832" spans="23:23" x14ac:dyDescent="0.2">
      <c r="W832" s="3"/>
    </row>
    <row r="833" spans="23:23" x14ac:dyDescent="0.2">
      <c r="W833" s="3"/>
    </row>
    <row r="834" spans="23:23" x14ac:dyDescent="0.2">
      <c r="W834" s="3"/>
    </row>
    <row r="835" spans="23:23" x14ac:dyDescent="0.2">
      <c r="W835" s="3"/>
    </row>
    <row r="836" spans="23:23" x14ac:dyDescent="0.2">
      <c r="W836" s="3"/>
    </row>
    <row r="837" spans="23:23" ht="15" customHeight="1" x14ac:dyDescent="0.2"/>
    <row r="840" spans="23:23" x14ac:dyDescent="0.2">
      <c r="W840" s="3"/>
    </row>
    <row r="841" spans="23:23" x14ac:dyDescent="0.2">
      <c r="W841" s="3"/>
    </row>
    <row r="842" spans="23:23" x14ac:dyDescent="0.2">
      <c r="W842" s="3"/>
    </row>
    <row r="843" spans="23:23" x14ac:dyDescent="0.2">
      <c r="W843" s="3"/>
    </row>
    <row r="844" spans="23:23" x14ac:dyDescent="0.2">
      <c r="W844" s="3"/>
    </row>
    <row r="845" spans="23:23" ht="15" customHeight="1" x14ac:dyDescent="0.2"/>
    <row r="848" spans="23:23" x14ac:dyDescent="0.2">
      <c r="W848" s="3"/>
    </row>
    <row r="849" spans="22:24" x14ac:dyDescent="0.2">
      <c r="W849" s="3"/>
    </row>
    <row r="850" spans="22:24" x14ac:dyDescent="0.2">
      <c r="W850" s="3"/>
    </row>
    <row r="851" spans="22:24" x14ac:dyDescent="0.2">
      <c r="W851" s="3"/>
    </row>
    <row r="852" spans="22:24" x14ac:dyDescent="0.2">
      <c r="W852" s="3"/>
    </row>
    <row r="853" spans="22:24" ht="15" customHeight="1" x14ac:dyDescent="0.2"/>
    <row r="854" spans="22:24" x14ac:dyDescent="0.2">
      <c r="W854" s="3"/>
    </row>
    <row r="855" spans="22:24" x14ac:dyDescent="0.2">
      <c r="W855" s="3"/>
    </row>
    <row r="856" spans="22:24" x14ac:dyDescent="0.2">
      <c r="W856" s="3"/>
    </row>
    <row r="857" spans="22:24" ht="15" customHeight="1" x14ac:dyDescent="0.2"/>
    <row r="858" spans="22:24" ht="23.25" customHeight="1" x14ac:dyDescent="0.2"/>
    <row r="859" spans="22:24" ht="23.25" customHeight="1" x14ac:dyDescent="0.2">
      <c r="V859" s="24"/>
      <c r="W859" s="24"/>
      <c r="X859" s="24"/>
    </row>
    <row r="860" spans="22:24" x14ac:dyDescent="0.2">
      <c r="W860" s="3"/>
    </row>
    <row r="861" spans="22:24" x14ac:dyDescent="0.2">
      <c r="W861" s="3"/>
    </row>
    <row r="862" spans="22:24" x14ac:dyDescent="0.2">
      <c r="W862" s="3"/>
    </row>
    <row r="863" spans="22:24" x14ac:dyDescent="0.2">
      <c r="W863" s="3"/>
    </row>
    <row r="864" spans="22:24" x14ac:dyDescent="0.2">
      <c r="W864" s="3"/>
    </row>
    <row r="865" spans="23:23" ht="15" customHeight="1" x14ac:dyDescent="0.2"/>
    <row r="868" spans="23:23" x14ac:dyDescent="0.2">
      <c r="W868" s="3"/>
    </row>
    <row r="869" spans="23:23" x14ac:dyDescent="0.2">
      <c r="W869" s="3"/>
    </row>
    <row r="870" spans="23:23" x14ac:dyDescent="0.2">
      <c r="W870" s="3"/>
    </row>
    <row r="871" spans="23:23" ht="15" customHeight="1" x14ac:dyDescent="0.2"/>
    <row r="872" spans="23:23" x14ac:dyDescent="0.2">
      <c r="W872" s="3"/>
    </row>
    <row r="873" spans="23:23" x14ac:dyDescent="0.2">
      <c r="W873" s="3"/>
    </row>
    <row r="874" spans="23:23" x14ac:dyDescent="0.2">
      <c r="W874" s="3"/>
    </row>
    <row r="875" spans="23:23" ht="15" customHeight="1" x14ac:dyDescent="0.2"/>
    <row r="876" spans="23:23" x14ac:dyDescent="0.2">
      <c r="W876" s="3"/>
    </row>
    <row r="877" spans="23:23" x14ac:dyDescent="0.2">
      <c r="W877" s="3"/>
    </row>
    <row r="878" spans="23:23" x14ac:dyDescent="0.2">
      <c r="W878" s="3"/>
    </row>
    <row r="879" spans="23:23" ht="15" customHeight="1" x14ac:dyDescent="0.2"/>
    <row r="880" spans="23:23" x14ac:dyDescent="0.2">
      <c r="W880" s="3"/>
    </row>
    <row r="881" spans="23:23" x14ac:dyDescent="0.2">
      <c r="W881" s="3"/>
    </row>
    <row r="882" spans="23:23" x14ac:dyDescent="0.2">
      <c r="W882" s="3"/>
    </row>
    <row r="883" spans="23:23" x14ac:dyDescent="0.2">
      <c r="W883" s="3"/>
    </row>
    <row r="884" spans="23:23" x14ac:dyDescent="0.2">
      <c r="W884" s="3"/>
    </row>
    <row r="885" spans="23:23" ht="15" customHeight="1" x14ac:dyDescent="0.2"/>
    <row r="886" spans="23:23" x14ac:dyDescent="0.2">
      <c r="W886" s="3"/>
    </row>
    <row r="887" spans="23:23" x14ac:dyDescent="0.2">
      <c r="W887" s="3"/>
    </row>
    <row r="888" spans="23:23" x14ac:dyDescent="0.2">
      <c r="W888" s="3"/>
    </row>
    <row r="889" spans="23:23" x14ac:dyDescent="0.2">
      <c r="W889" s="3"/>
    </row>
    <row r="890" spans="23:23" x14ac:dyDescent="0.2">
      <c r="W890" s="3"/>
    </row>
    <row r="891" spans="23:23" x14ac:dyDescent="0.2">
      <c r="W891" s="3"/>
    </row>
    <row r="892" spans="23:23" ht="15" customHeight="1" x14ac:dyDescent="0.2"/>
    <row r="893" spans="23:23" x14ac:dyDescent="0.2">
      <c r="W893" s="3"/>
    </row>
    <row r="894" spans="23:23" x14ac:dyDescent="0.2">
      <c r="W894" s="3"/>
    </row>
    <row r="895" spans="23:23" x14ac:dyDescent="0.2">
      <c r="W895" s="3"/>
    </row>
    <row r="896" spans="23:23" x14ac:dyDescent="0.2">
      <c r="W896" s="3"/>
    </row>
    <row r="897" spans="23:23" x14ac:dyDescent="0.2">
      <c r="W897" s="3"/>
    </row>
    <row r="898" spans="23:23" ht="15" customHeight="1" x14ac:dyDescent="0.2"/>
    <row r="899" spans="23:23" x14ac:dyDescent="0.2">
      <c r="W899" s="3"/>
    </row>
    <row r="900" spans="23:23" x14ac:dyDescent="0.2">
      <c r="W900" s="3"/>
    </row>
    <row r="901" spans="23:23" x14ac:dyDescent="0.2">
      <c r="W901" s="3"/>
    </row>
    <row r="902" spans="23:23" x14ac:dyDescent="0.2">
      <c r="W902" s="3"/>
    </row>
    <row r="903" spans="23:23" x14ac:dyDescent="0.2">
      <c r="W903" s="3"/>
    </row>
    <row r="904" spans="23:23" x14ac:dyDescent="0.2">
      <c r="W904" s="3"/>
    </row>
    <row r="905" spans="23:23" ht="15" customHeight="1" x14ac:dyDescent="0.2"/>
    <row r="906" spans="23:23" x14ac:dyDescent="0.2">
      <c r="W906" s="3"/>
    </row>
    <row r="907" spans="23:23" x14ac:dyDescent="0.2">
      <c r="W907" s="3"/>
    </row>
    <row r="908" spans="23:23" x14ac:dyDescent="0.2">
      <c r="W908" s="3"/>
    </row>
    <row r="909" spans="23:23" x14ac:dyDescent="0.2">
      <c r="W909" s="3"/>
    </row>
    <row r="910" spans="23:23" x14ac:dyDescent="0.2">
      <c r="W910" s="3"/>
    </row>
    <row r="911" spans="23:23" x14ac:dyDescent="0.2">
      <c r="W911" s="3"/>
    </row>
    <row r="912" spans="23:23" x14ac:dyDescent="0.2">
      <c r="W912" s="3"/>
    </row>
    <row r="913" spans="23:23" x14ac:dyDescent="0.2">
      <c r="W913" s="3"/>
    </row>
    <row r="914" spans="23:23" x14ac:dyDescent="0.2">
      <c r="W914" s="3"/>
    </row>
    <row r="915" spans="23:23" ht="15" customHeight="1" x14ac:dyDescent="0.2"/>
    <row r="916" spans="23:23" x14ac:dyDescent="0.2">
      <c r="W916" s="3"/>
    </row>
    <row r="917" spans="23:23" x14ac:dyDescent="0.2">
      <c r="W917" s="3"/>
    </row>
    <row r="918" spans="23:23" x14ac:dyDescent="0.2">
      <c r="W918" s="3"/>
    </row>
    <row r="919" spans="23:23" ht="15" customHeight="1" x14ac:dyDescent="0.2"/>
    <row r="920" spans="23:23" x14ac:dyDescent="0.2">
      <c r="W920" s="3"/>
    </row>
    <row r="921" spans="23:23" x14ac:dyDescent="0.2">
      <c r="W921" s="3"/>
    </row>
    <row r="922" spans="23:23" x14ac:dyDescent="0.2">
      <c r="W922" s="3"/>
    </row>
    <row r="923" spans="23:23" ht="15" customHeight="1" x14ac:dyDescent="0.2"/>
    <row r="925" spans="23:23" x14ac:dyDescent="0.2">
      <c r="W925" s="3"/>
    </row>
    <row r="926" spans="23:23" x14ac:dyDescent="0.2">
      <c r="W926" s="3"/>
    </row>
    <row r="927" spans="23:23" x14ac:dyDescent="0.2">
      <c r="W927" s="3"/>
    </row>
    <row r="928" spans="23:23" ht="15" customHeight="1" x14ac:dyDescent="0.2"/>
    <row r="929" spans="23:23" x14ac:dyDescent="0.2">
      <c r="W929" s="3"/>
    </row>
    <row r="930" spans="23:23" x14ac:dyDescent="0.2">
      <c r="W930" s="3"/>
    </row>
    <row r="931" spans="23:23" x14ac:dyDescent="0.2">
      <c r="W931" s="3"/>
    </row>
    <row r="932" spans="23:23" x14ac:dyDescent="0.2">
      <c r="W932" s="3"/>
    </row>
    <row r="933" spans="23:23" x14ac:dyDescent="0.2">
      <c r="W933" s="3"/>
    </row>
    <row r="934" spans="23:23" x14ac:dyDescent="0.2">
      <c r="W934" s="3"/>
    </row>
    <row r="935" spans="23:23" x14ac:dyDescent="0.2">
      <c r="W935" s="3"/>
    </row>
    <row r="936" spans="23:23" ht="15" customHeight="1" x14ac:dyDescent="0.2"/>
    <row r="937" spans="23:23" x14ac:dyDescent="0.2">
      <c r="W937" s="3"/>
    </row>
    <row r="938" spans="23:23" x14ac:dyDescent="0.2">
      <c r="W938" s="3"/>
    </row>
    <row r="939" spans="23:23" x14ac:dyDescent="0.2">
      <c r="W939" s="3"/>
    </row>
    <row r="940" spans="23:23" x14ac:dyDescent="0.2">
      <c r="W940" s="3"/>
    </row>
    <row r="941" spans="23:23" x14ac:dyDescent="0.2">
      <c r="W941" s="3"/>
    </row>
    <row r="942" spans="23:23" ht="15" customHeight="1" x14ac:dyDescent="0.2"/>
    <row r="943" spans="23:23" x14ac:dyDescent="0.2">
      <c r="W943" s="3"/>
    </row>
    <row r="944" spans="23:23" x14ac:dyDescent="0.2">
      <c r="W944" s="3"/>
    </row>
    <row r="945" spans="23:23" x14ac:dyDescent="0.2">
      <c r="W945" s="3"/>
    </row>
    <row r="946" spans="23:23" x14ac:dyDescent="0.2">
      <c r="W946" s="3"/>
    </row>
    <row r="947" spans="23:23" x14ac:dyDescent="0.2">
      <c r="W947" s="3"/>
    </row>
    <row r="948" spans="23:23" ht="15" customHeight="1" x14ac:dyDescent="0.2"/>
    <row r="949" spans="23:23" x14ac:dyDescent="0.2">
      <c r="W949" s="3"/>
    </row>
    <row r="950" spans="23:23" x14ac:dyDescent="0.2">
      <c r="W950" s="3"/>
    </row>
    <row r="951" spans="23:23" x14ac:dyDescent="0.2">
      <c r="W951" s="3"/>
    </row>
    <row r="952" spans="23:23" x14ac:dyDescent="0.2">
      <c r="W952" s="3"/>
    </row>
    <row r="953" spans="23:23" x14ac:dyDescent="0.2">
      <c r="W953" s="3"/>
    </row>
    <row r="954" spans="23:23" x14ac:dyDescent="0.2">
      <c r="W954" s="3"/>
    </row>
    <row r="955" spans="23:23" ht="15" customHeight="1" x14ac:dyDescent="0.2"/>
    <row r="956" spans="23:23" x14ac:dyDescent="0.2">
      <c r="W956" s="3"/>
    </row>
    <row r="957" spans="23:23" x14ac:dyDescent="0.2">
      <c r="W957" s="3"/>
    </row>
    <row r="958" spans="23:23" x14ac:dyDescent="0.2">
      <c r="W958" s="3"/>
    </row>
    <row r="959" spans="23:23" x14ac:dyDescent="0.2">
      <c r="W959" s="3"/>
    </row>
    <row r="960" spans="23:23" x14ac:dyDescent="0.2">
      <c r="W960" s="3"/>
    </row>
    <row r="961" spans="23:23" ht="15" customHeight="1" x14ac:dyDescent="0.2"/>
    <row r="962" spans="23:23" x14ac:dyDescent="0.2">
      <c r="W962" s="3"/>
    </row>
    <row r="963" spans="23:23" x14ac:dyDescent="0.2">
      <c r="W963" s="3"/>
    </row>
    <row r="964" spans="23:23" x14ac:dyDescent="0.2">
      <c r="W964" s="3"/>
    </row>
    <row r="965" spans="23:23" ht="15" customHeight="1" x14ac:dyDescent="0.2"/>
    <row r="966" spans="23:23" x14ac:dyDescent="0.2">
      <c r="W966" s="3"/>
    </row>
    <row r="967" spans="23:23" x14ac:dyDescent="0.2">
      <c r="W967" s="3"/>
    </row>
    <row r="968" spans="23:23" x14ac:dyDescent="0.2">
      <c r="W968" s="3"/>
    </row>
    <row r="969" spans="23:23" ht="15" customHeight="1" x14ac:dyDescent="0.2"/>
    <row r="970" spans="23:23" x14ac:dyDescent="0.2">
      <c r="W970" s="3"/>
    </row>
    <row r="971" spans="23:23" x14ac:dyDescent="0.2">
      <c r="W971" s="3"/>
    </row>
    <row r="972" spans="23:23" x14ac:dyDescent="0.2">
      <c r="W972" s="3"/>
    </row>
    <row r="973" spans="23:23" x14ac:dyDescent="0.2">
      <c r="W973" s="3"/>
    </row>
    <row r="974" spans="23:23" x14ac:dyDescent="0.2">
      <c r="W974" s="3"/>
    </row>
    <row r="975" spans="23:23" x14ac:dyDescent="0.2">
      <c r="W975" s="3"/>
    </row>
    <row r="976" spans="23:23" x14ac:dyDescent="0.2">
      <c r="W976" s="3"/>
    </row>
    <row r="977" spans="23:23" x14ac:dyDescent="0.2">
      <c r="W977" s="3"/>
    </row>
    <row r="978" spans="23:23" ht="15" customHeight="1" x14ac:dyDescent="0.2"/>
    <row r="979" spans="23:23" x14ac:dyDescent="0.2">
      <c r="W979" s="3"/>
    </row>
    <row r="980" spans="23:23" x14ac:dyDescent="0.2">
      <c r="W980" s="3"/>
    </row>
    <row r="981" spans="23:23" x14ac:dyDescent="0.2">
      <c r="W981" s="3"/>
    </row>
    <row r="982" spans="23:23" x14ac:dyDescent="0.2">
      <c r="W982" s="3"/>
    </row>
    <row r="983" spans="23:23" ht="15" customHeight="1" x14ac:dyDescent="0.2"/>
    <row r="984" spans="23:23" x14ac:dyDescent="0.2">
      <c r="W984" s="3"/>
    </row>
    <row r="985" spans="23:23" x14ac:dyDescent="0.2">
      <c r="W985" s="3"/>
    </row>
    <row r="986" spans="23:23" x14ac:dyDescent="0.2">
      <c r="W986" s="3"/>
    </row>
    <row r="987" spans="23:23" x14ac:dyDescent="0.2">
      <c r="W987" s="3"/>
    </row>
    <row r="988" spans="23:23" x14ac:dyDescent="0.2">
      <c r="W988" s="3"/>
    </row>
    <row r="989" spans="23:23" ht="15" customHeight="1" x14ac:dyDescent="0.2"/>
    <row r="990" spans="23:23" x14ac:dyDescent="0.2">
      <c r="W990" s="3"/>
    </row>
    <row r="991" spans="23:23" x14ac:dyDescent="0.2">
      <c r="W991" s="3"/>
    </row>
    <row r="992" spans="23:23" x14ac:dyDescent="0.2">
      <c r="W992" s="3"/>
    </row>
    <row r="993" spans="23:23" x14ac:dyDescent="0.2">
      <c r="W993" s="3"/>
    </row>
    <row r="994" spans="23:23" ht="15" customHeight="1" x14ac:dyDescent="0.2"/>
    <row r="995" spans="23:23" x14ac:dyDescent="0.2">
      <c r="W995" s="3"/>
    </row>
    <row r="996" spans="23:23" x14ac:dyDescent="0.2">
      <c r="W996" s="3"/>
    </row>
    <row r="997" spans="23:23" x14ac:dyDescent="0.2">
      <c r="W997" s="3"/>
    </row>
    <row r="998" spans="23:23" x14ac:dyDescent="0.2">
      <c r="W998" s="3"/>
    </row>
    <row r="999" spans="23:23" x14ac:dyDescent="0.2">
      <c r="W999" s="3"/>
    </row>
    <row r="1000" spans="23:23" x14ac:dyDescent="0.2">
      <c r="W1000" s="3"/>
    </row>
    <row r="1001" spans="23:23" ht="15" customHeight="1" x14ac:dyDescent="0.2"/>
    <row r="1002" spans="23:23" x14ac:dyDescent="0.2">
      <c r="W1002" s="3"/>
    </row>
    <row r="1003" spans="23:23" x14ac:dyDescent="0.2">
      <c r="W1003" s="3"/>
    </row>
    <row r="1004" spans="23:23" x14ac:dyDescent="0.2">
      <c r="W1004" s="3"/>
    </row>
    <row r="1005" spans="23:23" x14ac:dyDescent="0.2">
      <c r="W1005" s="3"/>
    </row>
    <row r="1006" spans="23:23" ht="15" customHeight="1" x14ac:dyDescent="0.2"/>
    <row r="1007" spans="23:23" x14ac:dyDescent="0.2">
      <c r="W1007" s="3"/>
    </row>
    <row r="1008" spans="23:23" x14ac:dyDescent="0.2">
      <c r="W1008" s="3"/>
    </row>
    <row r="1009" spans="23:23" x14ac:dyDescent="0.2">
      <c r="W1009" s="3"/>
    </row>
    <row r="1010" spans="23:23" ht="15" customHeight="1" x14ac:dyDescent="0.2"/>
    <row r="1011" spans="23:23" x14ac:dyDescent="0.2">
      <c r="W1011" s="3"/>
    </row>
    <row r="1012" spans="23:23" x14ac:dyDescent="0.2">
      <c r="W1012" s="3"/>
    </row>
    <row r="1013" spans="23:23" x14ac:dyDescent="0.2">
      <c r="W1013" s="3"/>
    </row>
    <row r="1014" spans="23:23" ht="15" customHeight="1" x14ac:dyDescent="0.2"/>
    <row r="1015" spans="23:23" x14ac:dyDescent="0.2">
      <c r="W1015" s="3"/>
    </row>
    <row r="1016" spans="23:23" x14ac:dyDescent="0.2">
      <c r="W1016" s="3"/>
    </row>
    <row r="1017" spans="23:23" x14ac:dyDescent="0.2">
      <c r="W1017" s="3"/>
    </row>
    <row r="1018" spans="23:23" ht="15" customHeight="1" x14ac:dyDescent="0.2"/>
    <row r="1019" spans="23:23" x14ac:dyDescent="0.2">
      <c r="W1019" s="3"/>
    </row>
    <row r="1020" spans="23:23" x14ac:dyDescent="0.2">
      <c r="W1020" s="3"/>
    </row>
    <row r="1021" spans="23:23" x14ac:dyDescent="0.2">
      <c r="W1021" s="3"/>
    </row>
    <row r="1022" spans="23:23" ht="15" customHeight="1" x14ac:dyDescent="0.2"/>
    <row r="1023" spans="23:23" x14ac:dyDescent="0.2">
      <c r="W1023" s="3"/>
    </row>
    <row r="1024" spans="23:23" x14ac:dyDescent="0.2">
      <c r="W1024" s="3"/>
    </row>
    <row r="1025" spans="23:23" x14ac:dyDescent="0.2">
      <c r="W1025" s="3"/>
    </row>
    <row r="1026" spans="23:23" ht="15" customHeight="1" x14ac:dyDescent="0.2"/>
    <row r="1029" spans="23:23" x14ac:dyDescent="0.2">
      <c r="W1029" s="3"/>
    </row>
    <row r="1030" spans="23:23" x14ac:dyDescent="0.2">
      <c r="W1030" s="3"/>
    </row>
    <row r="1031" spans="23:23" x14ac:dyDescent="0.2">
      <c r="W1031" s="3"/>
    </row>
    <row r="1032" spans="23:23" x14ac:dyDescent="0.2">
      <c r="W1032" s="3"/>
    </row>
    <row r="1033" spans="23:23" x14ac:dyDescent="0.2">
      <c r="W1033" s="3"/>
    </row>
    <row r="1034" spans="23:23" ht="15" customHeight="1" x14ac:dyDescent="0.2"/>
    <row r="1035" spans="23:23" x14ac:dyDescent="0.2">
      <c r="W1035" s="3"/>
    </row>
    <row r="1036" spans="23:23" x14ac:dyDescent="0.2">
      <c r="W1036" s="3"/>
    </row>
    <row r="1037" spans="23:23" x14ac:dyDescent="0.2">
      <c r="W1037" s="3"/>
    </row>
    <row r="1038" spans="23:23" ht="15" customHeight="1" x14ac:dyDescent="0.2"/>
    <row r="1039" spans="23:23" x14ac:dyDescent="0.2">
      <c r="W1039" s="3"/>
    </row>
    <row r="1040" spans="23:23" x14ac:dyDescent="0.2">
      <c r="W1040" s="3"/>
    </row>
    <row r="1041" spans="23:23" x14ac:dyDescent="0.2">
      <c r="W1041" s="3"/>
    </row>
    <row r="1042" spans="23:23" ht="15" customHeight="1" x14ac:dyDescent="0.2"/>
    <row r="1044" spans="23:23" ht="15.75" customHeight="1" x14ac:dyDescent="0.2">
      <c r="W1044" s="3"/>
    </row>
    <row r="1045" spans="23:23" ht="15.75" customHeight="1" x14ac:dyDescent="0.2">
      <c r="W1045" s="3"/>
    </row>
    <row r="1046" spans="23:23" ht="15.75" customHeight="1" x14ac:dyDescent="0.2">
      <c r="W1046" s="3"/>
    </row>
    <row r="1047" spans="23:23" ht="15.75" customHeight="1" x14ac:dyDescent="0.2">
      <c r="W1047" s="3"/>
    </row>
    <row r="1048" spans="23:23" ht="15.75" customHeight="1" x14ac:dyDescent="0.2">
      <c r="W1048" s="3"/>
    </row>
    <row r="1049" spans="23:23" ht="15.75" customHeight="1" x14ac:dyDescent="0.2">
      <c r="W1049" s="3"/>
    </row>
    <row r="1050" spans="23:23" ht="15.75" customHeight="1" x14ac:dyDescent="0.2">
      <c r="W1050" s="3"/>
    </row>
    <row r="1051" spans="23:23" ht="15.75" customHeight="1" x14ac:dyDescent="0.2">
      <c r="W1051" s="3"/>
    </row>
    <row r="1052" spans="23:23" ht="15.75" customHeight="1" x14ac:dyDescent="0.2">
      <c r="W1052" s="3"/>
    </row>
    <row r="1053" spans="23:23" ht="15.75" customHeight="1" x14ac:dyDescent="0.2">
      <c r="W1053" s="3"/>
    </row>
    <row r="1054" spans="23:23" ht="15.75" customHeight="1" x14ac:dyDescent="0.2">
      <c r="W1054" s="3"/>
    </row>
    <row r="1055" spans="23:23" ht="15.75" customHeight="1" x14ac:dyDescent="0.2">
      <c r="W1055" s="3"/>
    </row>
    <row r="1056" spans="23:23" ht="15.75" customHeight="1" x14ac:dyDescent="0.2"/>
    <row r="1057" spans="23:23" x14ac:dyDescent="0.2">
      <c r="W1057" s="3"/>
    </row>
    <row r="1058" spans="23:23" x14ac:dyDescent="0.2">
      <c r="W1058" s="3"/>
    </row>
    <row r="1059" spans="23:23" x14ac:dyDescent="0.2">
      <c r="W1059" s="3"/>
    </row>
    <row r="1060" spans="23:23" x14ac:dyDescent="0.2">
      <c r="W1060" s="3"/>
    </row>
    <row r="1061" spans="23:23" x14ac:dyDescent="0.2">
      <c r="W1061" s="3"/>
    </row>
    <row r="1062" spans="23:23" ht="15" customHeight="1" x14ac:dyDescent="0.2"/>
    <row r="1063" spans="23:23" x14ac:dyDescent="0.2">
      <c r="W1063" s="3"/>
    </row>
    <row r="1064" spans="23:23" x14ac:dyDescent="0.2">
      <c r="W1064" s="3"/>
    </row>
    <row r="1065" spans="23:23" x14ac:dyDescent="0.2">
      <c r="W1065" s="3"/>
    </row>
    <row r="1066" spans="23:23" x14ac:dyDescent="0.2">
      <c r="W1066" s="3"/>
    </row>
    <row r="1067" spans="23:23" ht="15" customHeight="1" x14ac:dyDescent="0.2"/>
    <row r="1068" spans="23:23" x14ac:dyDescent="0.2">
      <c r="W1068" s="3"/>
    </row>
    <row r="1069" spans="23:23" x14ac:dyDescent="0.2">
      <c r="W1069" s="3"/>
    </row>
    <row r="1070" spans="23:23" x14ac:dyDescent="0.2">
      <c r="W1070" s="3"/>
    </row>
    <row r="1071" spans="23:23" x14ac:dyDescent="0.2">
      <c r="W1071" s="3"/>
    </row>
    <row r="1072" spans="23:23" ht="15" customHeight="1" x14ac:dyDescent="0.2"/>
    <row r="1073" spans="23:23" x14ac:dyDescent="0.2">
      <c r="W1073" s="3"/>
    </row>
    <row r="1074" spans="23:23" x14ac:dyDescent="0.2">
      <c r="W1074" s="3"/>
    </row>
    <row r="1075" spans="23:23" x14ac:dyDescent="0.2">
      <c r="W1075" s="3"/>
    </row>
    <row r="1076" spans="23:23" ht="15" customHeight="1" x14ac:dyDescent="0.2"/>
    <row r="1077" spans="23:23" x14ac:dyDescent="0.2">
      <c r="W1077" s="3"/>
    </row>
    <row r="1078" spans="23:23" x14ac:dyDescent="0.2">
      <c r="W1078" s="3"/>
    </row>
    <row r="1079" spans="23:23" x14ac:dyDescent="0.2">
      <c r="W1079" s="3"/>
    </row>
    <row r="1080" spans="23:23" x14ac:dyDescent="0.2">
      <c r="W1080" s="3"/>
    </row>
    <row r="1081" spans="23:23" ht="15" customHeight="1" x14ac:dyDescent="0.2"/>
    <row r="1085" spans="23:23" ht="15" customHeight="1" x14ac:dyDescent="0.2"/>
  </sheetData>
  <mergeCells count="282">
    <mergeCell ref="U62:U67"/>
    <mergeCell ref="U68:U80"/>
    <mergeCell ref="U81:U86"/>
    <mergeCell ref="U87:U98"/>
    <mergeCell ref="U99:U106"/>
    <mergeCell ref="U107:U114"/>
    <mergeCell ref="U115:U117"/>
    <mergeCell ref="U120:U124"/>
    <mergeCell ref="U125:U130"/>
    <mergeCell ref="U3:U5"/>
    <mergeCell ref="U9:U16"/>
    <mergeCell ref="U17:U23"/>
    <mergeCell ref="U24:U28"/>
    <mergeCell ref="U29:U39"/>
    <mergeCell ref="U40:U42"/>
    <mergeCell ref="U43:U48"/>
    <mergeCell ref="U49:U56"/>
    <mergeCell ref="U57:U61"/>
    <mergeCell ref="B107:B114"/>
    <mergeCell ref="A107:A114"/>
    <mergeCell ref="A99:A106"/>
    <mergeCell ref="B99:B106"/>
    <mergeCell ref="C115:C117"/>
    <mergeCell ref="B115:B117"/>
    <mergeCell ref="T107:T114"/>
    <mergeCell ref="S107:S114"/>
    <mergeCell ref="O99:O106"/>
    <mergeCell ref="P99:P106"/>
    <mergeCell ref="Q99:Q106"/>
    <mergeCell ref="R99:R106"/>
    <mergeCell ref="S99:S106"/>
    <mergeCell ref="T99:T106"/>
    <mergeCell ref="N99:N106"/>
    <mergeCell ref="Q107:Q114"/>
    <mergeCell ref="Q115:Q117"/>
    <mergeCell ref="S115:S117"/>
    <mergeCell ref="D99:D106"/>
    <mergeCell ref="E99:E106"/>
    <mergeCell ref="F99:F106"/>
    <mergeCell ref="G99:G106"/>
    <mergeCell ref="C40:C42"/>
    <mergeCell ref="C29:C39"/>
    <mergeCell ref="A1:T2"/>
    <mergeCell ref="N24:N28"/>
    <mergeCell ref="N40:N42"/>
    <mergeCell ref="N43:N48"/>
    <mergeCell ref="A3:A5"/>
    <mergeCell ref="B3:B5"/>
    <mergeCell ref="C3:C5"/>
    <mergeCell ref="D3:D5"/>
    <mergeCell ref="E3:E5"/>
    <mergeCell ref="F3:F5"/>
    <mergeCell ref="N17:N23"/>
    <mergeCell ref="O17:O23"/>
    <mergeCell ref="B40:B42"/>
    <mergeCell ref="F40:F42"/>
    <mergeCell ref="A24:A28"/>
    <mergeCell ref="E43:E48"/>
    <mergeCell ref="Q40:Q42"/>
    <mergeCell ref="A40:A42"/>
    <mergeCell ref="B24:B28"/>
    <mergeCell ref="A37:A39"/>
    <mergeCell ref="R40:R42"/>
    <mergeCell ref="P24:P28"/>
    <mergeCell ref="B125:B130"/>
    <mergeCell ref="C125:C130"/>
    <mergeCell ref="O81:O86"/>
    <mergeCell ref="P81:P86"/>
    <mergeCell ref="N120:N124"/>
    <mergeCell ref="O115:O117"/>
    <mergeCell ref="G125:G130"/>
    <mergeCell ref="B81:B86"/>
    <mergeCell ref="G68:G80"/>
    <mergeCell ref="F68:F80"/>
    <mergeCell ref="E68:E80"/>
    <mergeCell ref="D68:D80"/>
    <mergeCell ref="P68:P80"/>
    <mergeCell ref="P115:P117"/>
    <mergeCell ref="C107:C114"/>
    <mergeCell ref="D107:D114"/>
    <mergeCell ref="E107:E114"/>
    <mergeCell ref="F107:F114"/>
    <mergeCell ref="G107:G114"/>
    <mergeCell ref="C99:C106"/>
    <mergeCell ref="O125:O130"/>
    <mergeCell ref="D125:D130"/>
    <mergeCell ref="E125:E130"/>
    <mergeCell ref="N81:N86"/>
    <mergeCell ref="E40:E42"/>
    <mergeCell ref="A8:T8"/>
    <mergeCell ref="M4:M5"/>
    <mergeCell ref="N3:N5"/>
    <mergeCell ref="O3:T3"/>
    <mergeCell ref="O4:Q4"/>
    <mergeCell ref="G3:G5"/>
    <mergeCell ref="H3:H5"/>
    <mergeCell ref="I3:I5"/>
    <mergeCell ref="J4:J5"/>
    <mergeCell ref="K4:K5"/>
    <mergeCell ref="L4:L5"/>
    <mergeCell ref="J3:M3"/>
    <mergeCell ref="R4:T4"/>
    <mergeCell ref="T40:T42"/>
    <mergeCell ref="G40:G42"/>
    <mergeCell ref="P40:P42"/>
    <mergeCell ref="D40:D42"/>
    <mergeCell ref="E17:E23"/>
    <mergeCell ref="F17:F23"/>
    <mergeCell ref="G17:G23"/>
    <mergeCell ref="O24:O28"/>
    <mergeCell ref="O40:O42"/>
    <mergeCell ref="E24:E28"/>
    <mergeCell ref="R17:R23"/>
    <mergeCell ref="S17:S23"/>
    <mergeCell ref="A7:T7"/>
    <mergeCell ref="T24:T28"/>
    <mergeCell ref="S24:S28"/>
    <mergeCell ref="Q24:Q28"/>
    <mergeCell ref="R24:R28"/>
    <mergeCell ref="N29:N39"/>
    <mergeCell ref="A29:A36"/>
    <mergeCell ref="A9:A16"/>
    <mergeCell ref="B9:B16"/>
    <mergeCell ref="C9:C16"/>
    <mergeCell ref="A17:A23"/>
    <mergeCell ref="B17:B23"/>
    <mergeCell ref="C17:C23"/>
    <mergeCell ref="D17:D23"/>
    <mergeCell ref="C24:C28"/>
    <mergeCell ref="D24:D28"/>
    <mergeCell ref="B29:B39"/>
    <mergeCell ref="T17:T23"/>
    <mergeCell ref="F24:F28"/>
    <mergeCell ref="G24:G28"/>
    <mergeCell ref="G29:G39"/>
    <mergeCell ref="F29:F39"/>
    <mergeCell ref="E29:E39"/>
    <mergeCell ref="D29:D39"/>
    <mergeCell ref="O29:O39"/>
    <mergeCell ref="P17:P23"/>
    <mergeCell ref="Q17:Q23"/>
    <mergeCell ref="A43:A48"/>
    <mergeCell ref="C49:C56"/>
    <mergeCell ref="F43:F48"/>
    <mergeCell ref="O49:O56"/>
    <mergeCell ref="N49:N56"/>
    <mergeCell ref="F81:F86"/>
    <mergeCell ref="G81:G86"/>
    <mergeCell ref="G62:G67"/>
    <mergeCell ref="O57:O61"/>
    <mergeCell ref="N68:N80"/>
    <mergeCell ref="O68:O80"/>
    <mergeCell ref="C81:C86"/>
    <mergeCell ref="D81:D86"/>
    <mergeCell ref="C62:C67"/>
    <mergeCell ref="B62:B67"/>
    <mergeCell ref="C43:C48"/>
    <mergeCell ref="D43:D48"/>
    <mergeCell ref="D62:D67"/>
    <mergeCell ref="F62:F67"/>
    <mergeCell ref="B68:B80"/>
    <mergeCell ref="O43:O48"/>
    <mergeCell ref="A68:A80"/>
    <mergeCell ref="A81:A86"/>
    <mergeCell ref="C68:C80"/>
    <mergeCell ref="E62:E67"/>
    <mergeCell ref="N62:N67"/>
    <mergeCell ref="T43:T48"/>
    <mergeCell ref="R43:R48"/>
    <mergeCell ref="Q68:Q80"/>
    <mergeCell ref="G49:G56"/>
    <mergeCell ref="Q81:Q86"/>
    <mergeCell ref="R81:R86"/>
    <mergeCell ref="S81:S86"/>
    <mergeCell ref="T81:T86"/>
    <mergeCell ref="O62:O67"/>
    <mergeCell ref="S43:S48"/>
    <mergeCell ref="R62:R67"/>
    <mergeCell ref="S62:S67"/>
    <mergeCell ref="T62:T67"/>
    <mergeCell ref="Q43:Q48"/>
    <mergeCell ref="P43:P48"/>
    <mergeCell ref="Q57:Q61"/>
    <mergeCell ref="R57:R61"/>
    <mergeCell ref="S57:S61"/>
    <mergeCell ref="T57:T61"/>
    <mergeCell ref="P57:P61"/>
    <mergeCell ref="Q62:Q67"/>
    <mergeCell ref="P62:P67"/>
    <mergeCell ref="P125:P130"/>
    <mergeCell ref="F115:F117"/>
    <mergeCell ref="P107:P114"/>
    <mergeCell ref="O107:O114"/>
    <mergeCell ref="N107:N114"/>
    <mergeCell ref="R87:R98"/>
    <mergeCell ref="S87:S98"/>
    <mergeCell ref="T87:T98"/>
    <mergeCell ref="G43:G48"/>
    <mergeCell ref="Q120:Q124"/>
    <mergeCell ref="O120:O124"/>
    <mergeCell ref="P87:P98"/>
    <mergeCell ref="Q87:Q98"/>
    <mergeCell ref="S125:S130"/>
    <mergeCell ref="T125:T130"/>
    <mergeCell ref="P120:P124"/>
    <mergeCell ref="A125:A130"/>
    <mergeCell ref="F120:F124"/>
    <mergeCell ref="F125:F130"/>
    <mergeCell ref="R107:R114"/>
    <mergeCell ref="A115:A117"/>
    <mergeCell ref="E115:E117"/>
    <mergeCell ref="T115:T117"/>
    <mergeCell ref="S120:S124"/>
    <mergeCell ref="T120:T124"/>
    <mergeCell ref="G115:G117"/>
    <mergeCell ref="E120:E124"/>
    <mergeCell ref="D115:D117"/>
    <mergeCell ref="N125:N130"/>
    <mergeCell ref="Q125:Q130"/>
    <mergeCell ref="R115:R117"/>
    <mergeCell ref="R120:R124"/>
    <mergeCell ref="R125:R130"/>
    <mergeCell ref="G120:G124"/>
    <mergeCell ref="N115:N117"/>
    <mergeCell ref="S9:S16"/>
    <mergeCell ref="T9:T16"/>
    <mergeCell ref="N9:N16"/>
    <mergeCell ref="E81:E86"/>
    <mergeCell ref="B43:B48"/>
    <mergeCell ref="A120:A124"/>
    <mergeCell ref="B120:B124"/>
    <mergeCell ref="C120:C124"/>
    <mergeCell ref="D120:D124"/>
    <mergeCell ref="O87:O98"/>
    <mergeCell ref="B57:B61"/>
    <mergeCell ref="C57:C61"/>
    <mergeCell ref="D57:D61"/>
    <mergeCell ref="E57:E61"/>
    <mergeCell ref="F57:F61"/>
    <mergeCell ref="G57:G61"/>
    <mergeCell ref="A49:A56"/>
    <mergeCell ref="B49:B56"/>
    <mergeCell ref="D49:D56"/>
    <mergeCell ref="E49:E56"/>
    <mergeCell ref="F49:F56"/>
    <mergeCell ref="N57:N61"/>
    <mergeCell ref="A118:T118"/>
    <mergeCell ref="A62:A67"/>
    <mergeCell ref="R68:R80"/>
    <mergeCell ref="S68:S80"/>
    <mergeCell ref="T68:T80"/>
    <mergeCell ref="S40:S42"/>
    <mergeCell ref="A136:C136"/>
    <mergeCell ref="D134:G134"/>
    <mergeCell ref="D136:G136"/>
    <mergeCell ref="A134:C134"/>
    <mergeCell ref="D9:D16"/>
    <mergeCell ref="E9:E16"/>
    <mergeCell ref="F9:F16"/>
    <mergeCell ref="G9:G16"/>
    <mergeCell ref="O9:O16"/>
    <mergeCell ref="P9:P16"/>
    <mergeCell ref="Q9:Q16"/>
    <mergeCell ref="R9:R16"/>
    <mergeCell ref="A87:A98"/>
    <mergeCell ref="B87:B98"/>
    <mergeCell ref="C87:C98"/>
    <mergeCell ref="D87:D98"/>
    <mergeCell ref="E87:E98"/>
    <mergeCell ref="F87:F98"/>
    <mergeCell ref="G87:G98"/>
    <mergeCell ref="N87:N98"/>
    <mergeCell ref="P29:P39"/>
    <mergeCell ref="Q29:Q39"/>
    <mergeCell ref="R29:R39"/>
    <mergeCell ref="S29:S39"/>
    <mergeCell ref="T29:T39"/>
    <mergeCell ref="P49:P56"/>
    <mergeCell ref="Q49:Q56"/>
    <mergeCell ref="R49:R56"/>
    <mergeCell ref="S49:S56"/>
    <mergeCell ref="T49:T56"/>
  </mergeCells>
  <phoneticPr fontId="0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A6C1E-49FF-4FC3-99AF-AB90F9184C8B}">
  <dimension ref="A1:AG106"/>
  <sheetViews>
    <sheetView zoomScaleNormal="100" workbookViewId="0">
      <pane ySplit="6" topLeftCell="A61" activePane="bottomLeft" state="frozen"/>
      <selection pane="bottomLeft" activeCell="X31" sqref="X31"/>
    </sheetView>
  </sheetViews>
  <sheetFormatPr defaultRowHeight="12" x14ac:dyDescent="0.2"/>
  <cols>
    <col min="1" max="1" width="9.5703125" style="23" customWidth="1"/>
    <col min="2" max="2" width="11.28515625" style="23" customWidth="1"/>
    <col min="3" max="3" width="12.42578125" style="23" customWidth="1"/>
    <col min="4" max="4" width="12" style="23" customWidth="1"/>
    <col min="5" max="5" width="11.85546875" style="23" customWidth="1"/>
    <col min="6" max="6" width="11.28515625" style="23" customWidth="1"/>
    <col min="7" max="8" width="12.42578125" style="23" customWidth="1"/>
    <col min="9" max="9" width="20.42578125" style="23" customWidth="1"/>
    <col min="10" max="10" width="6.7109375" style="23" customWidth="1"/>
    <col min="11" max="11" width="6.42578125" style="23" customWidth="1"/>
    <col min="12" max="12" width="6" style="23" customWidth="1"/>
    <col min="13" max="13" width="5.7109375" style="23" customWidth="1"/>
    <col min="14" max="14" width="7.7109375" style="4" customWidth="1"/>
    <col min="15" max="15" width="6.42578125" style="23" customWidth="1"/>
    <col min="16" max="16" width="7.140625" style="23" customWidth="1"/>
    <col min="17" max="17" width="7.28515625" style="23" customWidth="1"/>
    <col min="18" max="20" width="7" style="23" customWidth="1"/>
    <col min="21" max="21" width="12.42578125" style="4" customWidth="1"/>
    <col min="22" max="32" width="9.140625" style="1"/>
    <col min="33" max="33" width="9.42578125" style="1" customWidth="1"/>
    <col min="34" max="16384" width="9.140625" style="1"/>
  </cols>
  <sheetData>
    <row r="1" spans="1:23" ht="12" customHeight="1" x14ac:dyDescent="0.2">
      <c r="A1" s="231" t="s">
        <v>137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</row>
    <row r="2" spans="1:23" x14ac:dyDescent="0.2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</row>
    <row r="3" spans="1:23" s="23" customFormat="1" ht="26.25" customHeight="1" x14ac:dyDescent="0.25">
      <c r="A3" s="221" t="s">
        <v>16</v>
      </c>
      <c r="B3" s="193" t="s">
        <v>17</v>
      </c>
      <c r="C3" s="193" t="s">
        <v>18</v>
      </c>
      <c r="D3" s="193" t="s">
        <v>0</v>
      </c>
      <c r="E3" s="193" t="s">
        <v>19</v>
      </c>
      <c r="F3" s="193" t="s">
        <v>20</v>
      </c>
      <c r="G3" s="193" t="s">
        <v>21</v>
      </c>
      <c r="H3" s="193" t="s">
        <v>22</v>
      </c>
      <c r="I3" s="193" t="s">
        <v>23</v>
      </c>
      <c r="J3" s="181" t="s">
        <v>24</v>
      </c>
      <c r="K3" s="182"/>
      <c r="L3" s="182"/>
      <c r="M3" s="183"/>
      <c r="N3" s="225" t="s">
        <v>29</v>
      </c>
      <c r="O3" s="181" t="s">
        <v>30</v>
      </c>
      <c r="P3" s="182"/>
      <c r="Q3" s="182"/>
      <c r="R3" s="182"/>
      <c r="S3" s="182"/>
      <c r="T3" s="183"/>
      <c r="U3" s="225" t="s">
        <v>39</v>
      </c>
    </row>
    <row r="4" spans="1:23" ht="12" customHeight="1" x14ac:dyDescent="0.2">
      <c r="A4" s="284"/>
      <c r="B4" s="194"/>
      <c r="C4" s="194"/>
      <c r="D4" s="194"/>
      <c r="E4" s="194"/>
      <c r="F4" s="194"/>
      <c r="G4" s="194"/>
      <c r="H4" s="194"/>
      <c r="I4" s="194"/>
      <c r="J4" s="251" t="s">
        <v>25</v>
      </c>
      <c r="K4" s="251" t="s">
        <v>26</v>
      </c>
      <c r="L4" s="251" t="s">
        <v>27</v>
      </c>
      <c r="M4" s="251">
        <v>0</v>
      </c>
      <c r="N4" s="226"/>
      <c r="O4" s="184" t="s">
        <v>31</v>
      </c>
      <c r="P4" s="185"/>
      <c r="Q4" s="186"/>
      <c r="R4" s="184" t="s">
        <v>32</v>
      </c>
      <c r="S4" s="185"/>
      <c r="T4" s="186"/>
      <c r="U4" s="226"/>
    </row>
    <row r="5" spans="1:23" ht="16.5" customHeight="1" x14ac:dyDescent="0.2">
      <c r="A5" s="224"/>
      <c r="B5" s="195"/>
      <c r="C5" s="195"/>
      <c r="D5" s="195"/>
      <c r="E5" s="195"/>
      <c r="F5" s="195"/>
      <c r="G5" s="195"/>
      <c r="H5" s="195"/>
      <c r="I5" s="195"/>
      <c r="J5" s="287"/>
      <c r="K5" s="287"/>
      <c r="L5" s="287"/>
      <c r="M5" s="287"/>
      <c r="N5" s="227"/>
      <c r="O5" s="118" t="s">
        <v>33</v>
      </c>
      <c r="P5" s="118" t="s">
        <v>34</v>
      </c>
      <c r="Q5" s="118" t="s">
        <v>35</v>
      </c>
      <c r="R5" s="118" t="s">
        <v>36</v>
      </c>
      <c r="S5" s="118" t="s">
        <v>37</v>
      </c>
      <c r="T5" s="118" t="s">
        <v>38</v>
      </c>
      <c r="U5" s="227"/>
    </row>
    <row r="6" spans="1:23" ht="15.75" customHeight="1" x14ac:dyDescent="0.2">
      <c r="A6" s="123">
        <v>1</v>
      </c>
      <c r="B6" s="115">
        <v>2</v>
      </c>
      <c r="C6" s="115">
        <v>3</v>
      </c>
      <c r="D6" s="115">
        <v>4</v>
      </c>
      <c r="E6" s="115">
        <v>5</v>
      </c>
      <c r="F6" s="115">
        <v>6</v>
      </c>
      <c r="G6" s="115">
        <v>7</v>
      </c>
      <c r="H6" s="115">
        <v>8</v>
      </c>
      <c r="I6" s="115">
        <v>9</v>
      </c>
      <c r="J6" s="114">
        <v>10</v>
      </c>
      <c r="K6" s="114">
        <v>11</v>
      </c>
      <c r="L6" s="114">
        <v>12</v>
      </c>
      <c r="M6" s="114">
        <v>13</v>
      </c>
      <c r="N6" s="114">
        <v>14</v>
      </c>
      <c r="O6" s="114">
        <v>15</v>
      </c>
      <c r="P6" s="114">
        <v>16</v>
      </c>
      <c r="Q6" s="114">
        <v>17</v>
      </c>
      <c r="R6" s="114">
        <v>18</v>
      </c>
      <c r="S6" s="114">
        <v>19</v>
      </c>
      <c r="T6" s="114">
        <v>20</v>
      </c>
      <c r="U6" s="114">
        <v>21</v>
      </c>
    </row>
    <row r="7" spans="1:23" ht="20.25" x14ac:dyDescent="0.2">
      <c r="A7" s="254"/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308"/>
    </row>
    <row r="8" spans="1:23" ht="23.25" x14ac:dyDescent="0.2">
      <c r="A8" s="285" t="s">
        <v>331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304"/>
    </row>
    <row r="9" spans="1:23" ht="18" customHeight="1" x14ac:dyDescent="0.2">
      <c r="A9" s="196"/>
      <c r="B9" s="239" t="s">
        <v>332</v>
      </c>
      <c r="C9" s="196" t="s">
        <v>333</v>
      </c>
      <c r="D9" s="193">
        <v>958</v>
      </c>
      <c r="E9" s="196">
        <v>250</v>
      </c>
      <c r="F9" s="305">
        <v>361</v>
      </c>
      <c r="G9" s="271">
        <v>44722</v>
      </c>
      <c r="H9" s="115">
        <v>3</v>
      </c>
      <c r="I9" s="5" t="s">
        <v>334</v>
      </c>
      <c r="J9" s="114">
        <v>7.6</v>
      </c>
      <c r="K9" s="117">
        <v>11.9</v>
      </c>
      <c r="L9" s="117">
        <v>4.8</v>
      </c>
      <c r="M9" s="114">
        <v>0.2</v>
      </c>
      <c r="N9" s="275">
        <f>(J16+K16+L16)/3</f>
        <v>80.566666666666663</v>
      </c>
      <c r="O9" s="256">
        <v>402</v>
      </c>
      <c r="P9" s="256">
        <v>400</v>
      </c>
      <c r="Q9" s="256">
        <v>400</v>
      </c>
      <c r="R9" s="256">
        <v>232</v>
      </c>
      <c r="S9" s="256">
        <v>231</v>
      </c>
      <c r="T9" s="256">
        <v>231</v>
      </c>
      <c r="U9" s="247">
        <f>MAX(J16:L16)/F9*100</f>
        <v>24.736842105263161</v>
      </c>
      <c r="W9" s="3"/>
    </row>
    <row r="10" spans="1:23" ht="18" customHeight="1" x14ac:dyDescent="0.2">
      <c r="A10" s="239"/>
      <c r="B10" s="239"/>
      <c r="C10" s="196"/>
      <c r="D10" s="194"/>
      <c r="E10" s="196"/>
      <c r="F10" s="305"/>
      <c r="G10" s="271"/>
      <c r="H10" s="115">
        <v>5</v>
      </c>
      <c r="I10" s="5" t="s">
        <v>335</v>
      </c>
      <c r="J10" s="117">
        <v>17.5</v>
      </c>
      <c r="K10" s="117">
        <v>7</v>
      </c>
      <c r="L10" s="117">
        <v>4.5</v>
      </c>
      <c r="M10" s="114">
        <v>8</v>
      </c>
      <c r="N10" s="275"/>
      <c r="O10" s="256"/>
      <c r="P10" s="256"/>
      <c r="Q10" s="256"/>
      <c r="R10" s="256"/>
      <c r="S10" s="256"/>
      <c r="T10" s="256"/>
      <c r="U10" s="248"/>
    </row>
    <row r="11" spans="1:23" ht="18" customHeight="1" x14ac:dyDescent="0.2">
      <c r="A11" s="239"/>
      <c r="B11" s="239"/>
      <c r="C11" s="196"/>
      <c r="D11" s="194"/>
      <c r="E11" s="196"/>
      <c r="F11" s="305"/>
      <c r="G11" s="271"/>
      <c r="H11" s="115">
        <v>8</v>
      </c>
      <c r="I11" s="5" t="s">
        <v>336</v>
      </c>
      <c r="J11" s="117">
        <v>61</v>
      </c>
      <c r="K11" s="117">
        <v>69.5</v>
      </c>
      <c r="L11" s="117">
        <v>55.6</v>
      </c>
      <c r="M11" s="114">
        <v>8.1999999999999993</v>
      </c>
      <c r="N11" s="275"/>
      <c r="O11" s="256"/>
      <c r="P11" s="256"/>
      <c r="Q11" s="256"/>
      <c r="R11" s="256"/>
      <c r="S11" s="256"/>
      <c r="T11" s="256"/>
      <c r="U11" s="248"/>
    </row>
    <row r="12" spans="1:23" ht="18" customHeight="1" x14ac:dyDescent="0.2">
      <c r="A12" s="239"/>
      <c r="B12" s="239"/>
      <c r="C12" s="196"/>
      <c r="D12" s="194"/>
      <c r="E12" s="196"/>
      <c r="F12" s="305"/>
      <c r="G12" s="271"/>
      <c r="H12" s="115">
        <v>9</v>
      </c>
      <c r="I12" s="5" t="s">
        <v>337</v>
      </c>
      <c r="J12" s="117">
        <v>0.1</v>
      </c>
      <c r="K12" s="117">
        <v>0</v>
      </c>
      <c r="L12" s="117">
        <v>0</v>
      </c>
      <c r="M12" s="114">
        <v>0</v>
      </c>
      <c r="N12" s="275"/>
      <c r="O12" s="256"/>
      <c r="P12" s="256"/>
      <c r="Q12" s="256"/>
      <c r="R12" s="256"/>
      <c r="S12" s="256"/>
      <c r="T12" s="256"/>
      <c r="U12" s="248"/>
    </row>
    <row r="13" spans="1:23" ht="18" customHeight="1" x14ac:dyDescent="0.2">
      <c r="A13" s="239"/>
      <c r="B13" s="239"/>
      <c r="C13" s="196"/>
      <c r="D13" s="194"/>
      <c r="E13" s="196"/>
      <c r="F13" s="305"/>
      <c r="G13" s="271"/>
      <c r="H13" s="115">
        <v>10</v>
      </c>
      <c r="I13" s="5" t="s">
        <v>337</v>
      </c>
      <c r="J13" s="117">
        <v>0.1</v>
      </c>
      <c r="K13" s="117">
        <v>0</v>
      </c>
      <c r="L13" s="117">
        <v>0.4</v>
      </c>
      <c r="M13" s="114">
        <v>0</v>
      </c>
      <c r="N13" s="275"/>
      <c r="O13" s="256"/>
      <c r="P13" s="256"/>
      <c r="Q13" s="256"/>
      <c r="R13" s="256"/>
      <c r="S13" s="256"/>
      <c r="T13" s="256"/>
      <c r="U13" s="248"/>
    </row>
    <row r="14" spans="1:23" ht="18" customHeight="1" x14ac:dyDescent="0.2">
      <c r="A14" s="239"/>
      <c r="B14" s="239"/>
      <c r="C14" s="196"/>
      <c r="D14" s="194"/>
      <c r="E14" s="196"/>
      <c r="F14" s="305"/>
      <c r="G14" s="271"/>
      <c r="H14" s="115">
        <v>11</v>
      </c>
      <c r="I14" s="5" t="s">
        <v>337</v>
      </c>
      <c r="J14" s="117">
        <v>0</v>
      </c>
      <c r="K14" s="117">
        <v>0</v>
      </c>
      <c r="L14" s="117">
        <v>0</v>
      </c>
      <c r="M14" s="114">
        <v>0</v>
      </c>
      <c r="N14" s="275"/>
      <c r="O14" s="256"/>
      <c r="P14" s="256"/>
      <c r="Q14" s="256"/>
      <c r="R14" s="256"/>
      <c r="S14" s="256"/>
      <c r="T14" s="256"/>
      <c r="U14" s="248"/>
    </row>
    <row r="15" spans="1:23" ht="18" customHeight="1" x14ac:dyDescent="0.2">
      <c r="A15" s="239"/>
      <c r="B15" s="239"/>
      <c r="C15" s="196"/>
      <c r="D15" s="194"/>
      <c r="E15" s="196"/>
      <c r="F15" s="305"/>
      <c r="G15" s="271"/>
      <c r="H15" s="115">
        <v>12</v>
      </c>
      <c r="I15" s="5" t="s">
        <v>337</v>
      </c>
      <c r="J15" s="117">
        <v>0.8</v>
      </c>
      <c r="K15" s="117">
        <v>0.9</v>
      </c>
      <c r="L15" s="117">
        <v>0</v>
      </c>
      <c r="M15" s="114">
        <v>0</v>
      </c>
      <c r="N15" s="275"/>
      <c r="O15" s="256"/>
      <c r="P15" s="256"/>
      <c r="Q15" s="256"/>
      <c r="R15" s="256"/>
      <c r="S15" s="256"/>
      <c r="T15" s="256"/>
      <c r="U15" s="248"/>
    </row>
    <row r="16" spans="1:23" ht="18" customHeight="1" x14ac:dyDescent="0.2">
      <c r="A16" s="239"/>
      <c r="B16" s="239"/>
      <c r="C16" s="196"/>
      <c r="D16" s="195"/>
      <c r="E16" s="196"/>
      <c r="F16" s="305"/>
      <c r="G16" s="271"/>
      <c r="H16" s="319" t="s">
        <v>338</v>
      </c>
      <c r="I16" s="320"/>
      <c r="J16" s="313">
        <f>SUM(J9:J15)</f>
        <v>87.09999999999998</v>
      </c>
      <c r="K16" s="313">
        <f>SUM(K9:K15)</f>
        <v>89.300000000000011</v>
      </c>
      <c r="L16" s="313">
        <f>SUM(L9:L15)</f>
        <v>65.300000000000011</v>
      </c>
      <c r="M16" s="313">
        <f>SUM(M9:M15)</f>
        <v>16.399999999999999</v>
      </c>
      <c r="N16" s="275"/>
      <c r="O16" s="256"/>
      <c r="P16" s="256"/>
      <c r="Q16" s="256"/>
      <c r="R16" s="256"/>
      <c r="S16" s="256"/>
      <c r="T16" s="256"/>
      <c r="U16" s="265"/>
    </row>
    <row r="17" spans="1:23" ht="18" customHeight="1" x14ac:dyDescent="0.2">
      <c r="A17" s="285" t="s">
        <v>223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304"/>
    </row>
    <row r="18" spans="1:23" ht="18" customHeight="1" x14ac:dyDescent="0.2">
      <c r="A18" s="196"/>
      <c r="B18" s="239" t="s">
        <v>332</v>
      </c>
      <c r="C18" s="196" t="s">
        <v>339</v>
      </c>
      <c r="D18" s="193">
        <v>545955</v>
      </c>
      <c r="E18" s="196">
        <v>250</v>
      </c>
      <c r="F18" s="305">
        <v>361</v>
      </c>
      <c r="G18" s="271">
        <v>44722</v>
      </c>
      <c r="H18" s="115">
        <v>1</v>
      </c>
      <c r="I18" s="5" t="s">
        <v>340</v>
      </c>
      <c r="J18" s="117">
        <v>1.3</v>
      </c>
      <c r="K18" s="117">
        <v>3.6</v>
      </c>
      <c r="L18" s="117">
        <v>1.5</v>
      </c>
      <c r="M18" s="117">
        <v>0.7</v>
      </c>
      <c r="N18" s="275">
        <f>(J19+K19+L19)/3</f>
        <v>2.1333333333333333</v>
      </c>
      <c r="O18" s="256">
        <v>416</v>
      </c>
      <c r="P18" s="256">
        <v>414</v>
      </c>
      <c r="Q18" s="256">
        <v>415</v>
      </c>
      <c r="R18" s="256">
        <v>240.17771198288432</v>
      </c>
      <c r="S18" s="256">
        <v>239.02301144450507</v>
      </c>
      <c r="T18" s="256">
        <v>239.6003617136947</v>
      </c>
      <c r="U18" s="247">
        <f>MAX(J19:L19)/F18*100</f>
        <v>0.99722991689750684</v>
      </c>
      <c r="W18" s="3"/>
    </row>
    <row r="19" spans="1:23" ht="18" customHeight="1" x14ac:dyDescent="0.2">
      <c r="A19" s="196"/>
      <c r="B19" s="239"/>
      <c r="C19" s="196"/>
      <c r="D19" s="194"/>
      <c r="E19" s="196"/>
      <c r="F19" s="305"/>
      <c r="G19" s="271"/>
      <c r="H19" s="319" t="s">
        <v>338</v>
      </c>
      <c r="I19" s="320"/>
      <c r="J19" s="313">
        <f>SUM(J18)</f>
        <v>1.3</v>
      </c>
      <c r="K19" s="313">
        <f t="shared" ref="K19:M19" si="0">SUM(K18)</f>
        <v>3.6</v>
      </c>
      <c r="L19" s="313">
        <f t="shared" si="0"/>
        <v>1.5</v>
      </c>
      <c r="M19" s="313">
        <f t="shared" si="0"/>
        <v>0.7</v>
      </c>
      <c r="N19" s="275"/>
      <c r="O19" s="256"/>
      <c r="P19" s="256"/>
      <c r="Q19" s="256"/>
      <c r="R19" s="256"/>
      <c r="S19" s="256"/>
      <c r="T19" s="256"/>
      <c r="U19" s="248"/>
      <c r="W19" s="3"/>
    </row>
    <row r="20" spans="1:23" ht="18" customHeight="1" x14ac:dyDescent="0.2">
      <c r="A20" s="196"/>
      <c r="B20" s="239" t="s">
        <v>332</v>
      </c>
      <c r="C20" s="196" t="s">
        <v>341</v>
      </c>
      <c r="D20" s="193" t="s">
        <v>342</v>
      </c>
      <c r="E20" s="196">
        <v>100</v>
      </c>
      <c r="F20" s="305">
        <v>144</v>
      </c>
      <c r="G20" s="271">
        <v>44722</v>
      </c>
      <c r="H20" s="115">
        <v>1</v>
      </c>
      <c r="I20" s="5" t="s">
        <v>343</v>
      </c>
      <c r="J20" s="117">
        <v>2.2999999999999998</v>
      </c>
      <c r="K20" s="117">
        <v>1.1000000000000001</v>
      </c>
      <c r="L20" s="117">
        <v>0.9</v>
      </c>
      <c r="M20" s="117">
        <v>0.6</v>
      </c>
      <c r="N20" s="275">
        <f>(J21+K21+L21)/3</f>
        <v>1.4333333333333333</v>
      </c>
      <c r="O20" s="256">
        <v>415</v>
      </c>
      <c r="P20" s="256">
        <v>416</v>
      </c>
      <c r="Q20" s="256">
        <v>416</v>
      </c>
      <c r="R20" s="256">
        <v>239.6003617136947</v>
      </c>
      <c r="S20" s="256">
        <v>240.17771198288432</v>
      </c>
      <c r="T20" s="256">
        <v>240.17771198288432</v>
      </c>
      <c r="U20" s="247">
        <f>MAX(J21:L21)/F20*100</f>
        <v>1.5972222222222221</v>
      </c>
      <c r="W20" s="3"/>
    </row>
    <row r="21" spans="1:23" ht="18" customHeight="1" x14ac:dyDescent="0.2">
      <c r="A21" s="196"/>
      <c r="B21" s="239"/>
      <c r="C21" s="196"/>
      <c r="D21" s="194"/>
      <c r="E21" s="196"/>
      <c r="F21" s="305"/>
      <c r="G21" s="271"/>
      <c r="H21" s="319" t="s">
        <v>338</v>
      </c>
      <c r="I21" s="320"/>
      <c r="J21" s="313">
        <f>SUM(J20)</f>
        <v>2.2999999999999998</v>
      </c>
      <c r="K21" s="313">
        <f>SUM(K20)</f>
        <v>1.1000000000000001</v>
      </c>
      <c r="L21" s="313">
        <f t="shared" ref="L21:M21" si="1">SUM(L20)</f>
        <v>0.9</v>
      </c>
      <c r="M21" s="313">
        <f t="shared" si="1"/>
        <v>0.6</v>
      </c>
      <c r="N21" s="275"/>
      <c r="O21" s="256"/>
      <c r="P21" s="256"/>
      <c r="Q21" s="256"/>
      <c r="R21" s="256"/>
      <c r="S21" s="256"/>
      <c r="T21" s="256"/>
      <c r="U21" s="248"/>
      <c r="W21" s="3"/>
    </row>
    <row r="22" spans="1:23" ht="18" customHeight="1" x14ac:dyDescent="0.2">
      <c r="A22" s="196"/>
      <c r="B22" s="239" t="s">
        <v>332</v>
      </c>
      <c r="C22" s="196" t="s">
        <v>344</v>
      </c>
      <c r="D22" s="193">
        <v>584789</v>
      </c>
      <c r="E22" s="196">
        <v>160</v>
      </c>
      <c r="F22" s="305">
        <v>231</v>
      </c>
      <c r="G22" s="271">
        <v>44722</v>
      </c>
      <c r="H22" s="115">
        <v>1</v>
      </c>
      <c r="I22" s="5" t="s">
        <v>345</v>
      </c>
      <c r="J22" s="117">
        <v>3.5</v>
      </c>
      <c r="K22" s="117">
        <v>12</v>
      </c>
      <c r="L22" s="117">
        <v>4.2</v>
      </c>
      <c r="M22" s="117">
        <v>2.1</v>
      </c>
      <c r="N22" s="275">
        <f>(J28+K28+L28)/3</f>
        <v>11.366666666666667</v>
      </c>
      <c r="O22" s="256">
        <v>400</v>
      </c>
      <c r="P22" s="256">
        <v>398</v>
      </c>
      <c r="Q22" s="256">
        <v>400</v>
      </c>
      <c r="R22" s="256">
        <v>230.94010767585033</v>
      </c>
      <c r="S22" s="256">
        <v>229.78540713747105</v>
      </c>
      <c r="T22" s="256">
        <v>230.94010767585033</v>
      </c>
      <c r="U22" s="208">
        <f>MAX(J28:L28)/F22*100</f>
        <v>7.7922077922077921</v>
      </c>
      <c r="W22" s="3"/>
    </row>
    <row r="23" spans="1:23" ht="18" customHeight="1" x14ac:dyDescent="0.2">
      <c r="A23" s="196"/>
      <c r="B23" s="239"/>
      <c r="C23" s="196"/>
      <c r="D23" s="194"/>
      <c r="E23" s="196"/>
      <c r="F23" s="305"/>
      <c r="G23" s="271"/>
      <c r="H23" s="115">
        <v>2</v>
      </c>
      <c r="I23" s="5" t="s">
        <v>346</v>
      </c>
      <c r="J23" s="117">
        <v>1.8</v>
      </c>
      <c r="K23" s="117">
        <v>3.1</v>
      </c>
      <c r="L23" s="117">
        <v>0.9</v>
      </c>
      <c r="M23" s="117">
        <v>1.2</v>
      </c>
      <c r="N23" s="275"/>
      <c r="O23" s="256"/>
      <c r="P23" s="256"/>
      <c r="Q23" s="256"/>
      <c r="R23" s="256"/>
      <c r="S23" s="256"/>
      <c r="T23" s="256"/>
      <c r="U23" s="209"/>
      <c r="W23" s="3"/>
    </row>
    <row r="24" spans="1:23" ht="18" customHeight="1" x14ac:dyDescent="0.2">
      <c r="A24" s="196"/>
      <c r="B24" s="239"/>
      <c r="C24" s="196"/>
      <c r="D24" s="194"/>
      <c r="E24" s="196"/>
      <c r="F24" s="305"/>
      <c r="G24" s="271"/>
      <c r="H24" s="115">
        <v>3</v>
      </c>
      <c r="I24" s="5" t="s">
        <v>347</v>
      </c>
      <c r="J24" s="117">
        <v>0</v>
      </c>
      <c r="K24" s="117">
        <v>0</v>
      </c>
      <c r="L24" s="117">
        <v>0</v>
      </c>
      <c r="M24" s="117">
        <v>0</v>
      </c>
      <c r="N24" s="275"/>
      <c r="O24" s="256"/>
      <c r="P24" s="256"/>
      <c r="Q24" s="256"/>
      <c r="R24" s="256"/>
      <c r="S24" s="256"/>
      <c r="T24" s="256"/>
      <c r="U24" s="209"/>
      <c r="W24" s="3"/>
    </row>
    <row r="25" spans="1:23" ht="18" customHeight="1" x14ac:dyDescent="0.2">
      <c r="A25" s="239"/>
      <c r="B25" s="239"/>
      <c r="C25" s="196"/>
      <c r="D25" s="194"/>
      <c r="E25" s="196"/>
      <c r="F25" s="305"/>
      <c r="G25" s="271"/>
      <c r="H25" s="115">
        <v>4</v>
      </c>
      <c r="I25" s="5" t="s">
        <v>348</v>
      </c>
      <c r="J25" s="117">
        <v>0.1</v>
      </c>
      <c r="K25" s="117">
        <v>0</v>
      </c>
      <c r="L25" s="117">
        <v>0</v>
      </c>
      <c r="M25" s="117">
        <v>0</v>
      </c>
      <c r="N25" s="275"/>
      <c r="O25" s="256"/>
      <c r="P25" s="256"/>
      <c r="Q25" s="256"/>
      <c r="R25" s="256"/>
      <c r="S25" s="256"/>
      <c r="T25" s="256"/>
      <c r="U25" s="209"/>
    </row>
    <row r="26" spans="1:23" ht="18" customHeight="1" x14ac:dyDescent="0.2">
      <c r="A26" s="239"/>
      <c r="B26" s="239"/>
      <c r="C26" s="196"/>
      <c r="D26" s="194"/>
      <c r="E26" s="196"/>
      <c r="F26" s="305"/>
      <c r="G26" s="271"/>
      <c r="H26" s="115">
        <v>5</v>
      </c>
      <c r="I26" s="5" t="s">
        <v>349</v>
      </c>
      <c r="J26" s="117">
        <v>0.2</v>
      </c>
      <c r="K26" s="117">
        <v>0.5</v>
      </c>
      <c r="L26" s="117">
        <v>1</v>
      </c>
      <c r="M26" s="117">
        <v>0.1</v>
      </c>
      <c r="N26" s="275"/>
      <c r="O26" s="256"/>
      <c r="P26" s="256"/>
      <c r="Q26" s="256"/>
      <c r="R26" s="256"/>
      <c r="S26" s="256"/>
      <c r="T26" s="256"/>
      <c r="U26" s="209"/>
    </row>
    <row r="27" spans="1:23" ht="18" customHeight="1" x14ac:dyDescent="0.2">
      <c r="A27" s="239"/>
      <c r="B27" s="239"/>
      <c r="C27" s="196"/>
      <c r="D27" s="194"/>
      <c r="E27" s="196"/>
      <c r="F27" s="305"/>
      <c r="G27" s="271"/>
      <c r="H27" s="115">
        <v>6</v>
      </c>
      <c r="I27" s="5" t="s">
        <v>350</v>
      </c>
      <c r="J27" s="117">
        <v>1.1000000000000001</v>
      </c>
      <c r="K27" s="117">
        <v>2.4</v>
      </c>
      <c r="L27" s="117">
        <v>3.3</v>
      </c>
      <c r="M27" s="117">
        <v>0.9</v>
      </c>
      <c r="N27" s="275"/>
      <c r="O27" s="256"/>
      <c r="P27" s="256"/>
      <c r="Q27" s="256"/>
      <c r="R27" s="256"/>
      <c r="S27" s="256"/>
      <c r="T27" s="256"/>
      <c r="U27" s="209"/>
    </row>
    <row r="28" spans="1:23" ht="18" customHeight="1" x14ac:dyDescent="0.2">
      <c r="A28" s="239"/>
      <c r="B28" s="239"/>
      <c r="C28" s="196"/>
      <c r="D28" s="195"/>
      <c r="E28" s="196"/>
      <c r="F28" s="305"/>
      <c r="G28" s="271"/>
      <c r="H28" s="319" t="s">
        <v>338</v>
      </c>
      <c r="I28" s="320"/>
      <c r="J28" s="313">
        <f>SUM(J22:J27)</f>
        <v>6.6999999999999993</v>
      </c>
      <c r="K28" s="313">
        <f t="shared" ref="K28:M28" si="2">SUM(K22:K27)</f>
        <v>18</v>
      </c>
      <c r="L28" s="313">
        <f t="shared" si="2"/>
        <v>9.4</v>
      </c>
      <c r="M28" s="313">
        <f t="shared" si="2"/>
        <v>4.3</v>
      </c>
      <c r="N28" s="275"/>
      <c r="O28" s="256"/>
      <c r="P28" s="256"/>
      <c r="Q28" s="256"/>
      <c r="R28" s="256"/>
      <c r="S28" s="256"/>
      <c r="T28" s="256"/>
      <c r="U28" s="210"/>
    </row>
    <row r="29" spans="1:23" ht="18" customHeight="1" x14ac:dyDescent="0.2">
      <c r="A29" s="285" t="s">
        <v>225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304"/>
    </row>
    <row r="30" spans="1:23" ht="18" customHeight="1" x14ac:dyDescent="0.2">
      <c r="A30" s="196"/>
      <c r="B30" s="239" t="s">
        <v>332</v>
      </c>
      <c r="C30" s="196" t="s">
        <v>351</v>
      </c>
      <c r="D30" s="193">
        <v>66315</v>
      </c>
      <c r="E30" s="196">
        <v>160</v>
      </c>
      <c r="F30" s="305">
        <v>231</v>
      </c>
      <c r="G30" s="271">
        <v>44722</v>
      </c>
      <c r="H30" s="115">
        <v>1</v>
      </c>
      <c r="I30" s="5" t="s">
        <v>352</v>
      </c>
      <c r="J30" s="117">
        <v>3.9</v>
      </c>
      <c r="K30" s="117">
        <v>4.7</v>
      </c>
      <c r="L30" s="117">
        <v>5</v>
      </c>
      <c r="M30" s="117">
        <v>1.9</v>
      </c>
      <c r="N30" s="275">
        <f>(J32+K32+L32)/3</f>
        <v>26.5</v>
      </c>
      <c r="O30" s="256">
        <v>396</v>
      </c>
      <c r="P30" s="256">
        <v>397</v>
      </c>
      <c r="Q30" s="256">
        <v>396</v>
      </c>
      <c r="R30" s="256">
        <v>228.63070659909181</v>
      </c>
      <c r="S30" s="256">
        <v>229.20805686828143</v>
      </c>
      <c r="T30" s="256">
        <v>228.63070659909181</v>
      </c>
      <c r="U30" s="247">
        <f>MAX(J32:L32)/F30*100</f>
        <v>11.991341991341992</v>
      </c>
      <c r="W30" s="3"/>
    </row>
    <row r="31" spans="1:23" ht="18" customHeight="1" x14ac:dyDescent="0.2">
      <c r="A31" s="196"/>
      <c r="B31" s="239"/>
      <c r="C31" s="196"/>
      <c r="D31" s="194"/>
      <c r="E31" s="196"/>
      <c r="F31" s="305"/>
      <c r="G31" s="271"/>
      <c r="H31" s="115">
        <v>2</v>
      </c>
      <c r="I31" s="5" t="s">
        <v>353</v>
      </c>
      <c r="J31" s="117">
        <v>23.8</v>
      </c>
      <c r="K31" s="117">
        <v>20.100000000000001</v>
      </c>
      <c r="L31" s="117">
        <v>22</v>
      </c>
      <c r="M31" s="117">
        <v>5.3</v>
      </c>
      <c r="N31" s="275"/>
      <c r="O31" s="256"/>
      <c r="P31" s="256"/>
      <c r="Q31" s="256"/>
      <c r="R31" s="256"/>
      <c r="S31" s="256"/>
      <c r="T31" s="256"/>
      <c r="U31" s="248"/>
      <c r="W31" s="3"/>
    </row>
    <row r="32" spans="1:23" ht="18" customHeight="1" x14ac:dyDescent="0.2">
      <c r="A32" s="196"/>
      <c r="B32" s="239"/>
      <c r="C32" s="196"/>
      <c r="D32" s="194"/>
      <c r="E32" s="196"/>
      <c r="F32" s="305"/>
      <c r="G32" s="271"/>
      <c r="H32" s="319" t="s">
        <v>338</v>
      </c>
      <c r="I32" s="320"/>
      <c r="J32" s="313">
        <f>SUM(J30:J31)</f>
        <v>27.7</v>
      </c>
      <c r="K32" s="313">
        <f t="shared" ref="K32:M32" si="3">SUM(K30:K31)</f>
        <v>24.8</v>
      </c>
      <c r="L32" s="313">
        <f t="shared" si="3"/>
        <v>27</v>
      </c>
      <c r="M32" s="313">
        <f t="shared" si="3"/>
        <v>7.1999999999999993</v>
      </c>
      <c r="N32" s="275"/>
      <c r="O32" s="256"/>
      <c r="P32" s="256"/>
      <c r="Q32" s="256"/>
      <c r="R32" s="256"/>
      <c r="S32" s="256"/>
      <c r="T32" s="256"/>
      <c r="U32" s="248"/>
      <c r="W32" s="3"/>
    </row>
    <row r="33" spans="1:33" ht="18" customHeight="1" x14ac:dyDescent="0.2">
      <c r="A33" s="196"/>
      <c r="B33" s="251" t="s">
        <v>332</v>
      </c>
      <c r="C33" s="196" t="s">
        <v>354</v>
      </c>
      <c r="D33" s="194">
        <v>591794</v>
      </c>
      <c r="E33" s="196">
        <v>100</v>
      </c>
      <c r="F33" s="305">
        <v>144</v>
      </c>
      <c r="G33" s="271">
        <v>44726</v>
      </c>
      <c r="H33" s="115">
        <v>1</v>
      </c>
      <c r="I33" s="5" t="s">
        <v>355</v>
      </c>
      <c r="J33" s="117">
        <v>1.5</v>
      </c>
      <c r="K33" s="117">
        <v>1.7</v>
      </c>
      <c r="L33" s="117">
        <v>1.2</v>
      </c>
      <c r="M33" s="117">
        <v>0.8</v>
      </c>
      <c r="N33" s="275">
        <f>(J34+K34+L34)/3</f>
        <v>1.4666666666666668</v>
      </c>
      <c r="O33" s="256">
        <v>416</v>
      </c>
      <c r="P33" s="256">
        <v>416</v>
      </c>
      <c r="Q33" s="256">
        <v>417</v>
      </c>
      <c r="R33" s="256">
        <v>240.17771198288432</v>
      </c>
      <c r="S33" s="256">
        <v>240.17771198288432</v>
      </c>
      <c r="T33" s="256">
        <v>240.75506225207397</v>
      </c>
      <c r="U33" s="247">
        <f>MAX(J34:L34)/F33*100</f>
        <v>1.1805555555555556</v>
      </c>
      <c r="W33" s="3"/>
    </row>
    <row r="34" spans="1:33" ht="18" customHeight="1" x14ac:dyDescent="0.2">
      <c r="A34" s="196"/>
      <c r="B34" s="262"/>
      <c r="C34" s="196"/>
      <c r="D34" s="194"/>
      <c r="E34" s="196"/>
      <c r="F34" s="305"/>
      <c r="G34" s="271"/>
      <c r="H34" s="319" t="s">
        <v>338</v>
      </c>
      <c r="I34" s="320"/>
      <c r="J34" s="313">
        <f>SUM(J33)</f>
        <v>1.5</v>
      </c>
      <c r="K34" s="313">
        <f>SUM(K33)</f>
        <v>1.7</v>
      </c>
      <c r="L34" s="313">
        <f>SUM(L33)</f>
        <v>1.2</v>
      </c>
      <c r="M34" s="313">
        <f>SUM(M33)</f>
        <v>0.8</v>
      </c>
      <c r="N34" s="275"/>
      <c r="O34" s="256"/>
      <c r="P34" s="256"/>
      <c r="Q34" s="256"/>
      <c r="R34" s="256"/>
      <c r="S34" s="256"/>
      <c r="T34" s="256"/>
      <c r="U34" s="248"/>
      <c r="W34" s="3"/>
    </row>
    <row r="35" spans="1:33" ht="18" customHeight="1" x14ac:dyDescent="0.2">
      <c r="A35" s="196"/>
      <c r="B35" s="251" t="s">
        <v>332</v>
      </c>
      <c r="C35" s="196" t="s">
        <v>356</v>
      </c>
      <c r="D35" s="193">
        <v>15188</v>
      </c>
      <c r="E35" s="196">
        <v>400</v>
      </c>
      <c r="F35" s="305">
        <v>577</v>
      </c>
      <c r="G35" s="204">
        <v>44726</v>
      </c>
      <c r="H35" s="115">
        <v>1</v>
      </c>
      <c r="I35" s="5" t="s">
        <v>357</v>
      </c>
      <c r="J35" s="114">
        <v>0.7</v>
      </c>
      <c r="K35" s="114">
        <v>1.4</v>
      </c>
      <c r="L35" s="114">
        <v>0.9</v>
      </c>
      <c r="M35" s="114">
        <v>0.3</v>
      </c>
      <c r="N35" s="275">
        <f>(L37+K37+J37)/3</f>
        <v>1</v>
      </c>
      <c r="O35" s="239">
        <v>415</v>
      </c>
      <c r="P35" s="239">
        <v>415</v>
      </c>
      <c r="Q35" s="239">
        <v>415</v>
      </c>
      <c r="R35" s="256">
        <v>239.6003617136947</v>
      </c>
      <c r="S35" s="256">
        <v>239.6003617136947</v>
      </c>
      <c r="T35" s="256">
        <v>239.6003617136947</v>
      </c>
      <c r="U35" s="247">
        <f>MAX(J37:L37)/F35*100</f>
        <v>0.24263431542461003</v>
      </c>
      <c r="W35" s="3"/>
    </row>
    <row r="36" spans="1:33" ht="18" customHeight="1" x14ac:dyDescent="0.2">
      <c r="A36" s="196"/>
      <c r="B36" s="262"/>
      <c r="C36" s="196"/>
      <c r="D36" s="194"/>
      <c r="E36" s="196"/>
      <c r="F36" s="305"/>
      <c r="G36" s="204"/>
      <c r="H36" s="115">
        <v>2</v>
      </c>
      <c r="I36" s="5" t="s">
        <v>358</v>
      </c>
      <c r="J36" s="114">
        <v>0</v>
      </c>
      <c r="K36" s="114">
        <v>0</v>
      </c>
      <c r="L36" s="114">
        <v>0</v>
      </c>
      <c r="M36" s="114">
        <v>0</v>
      </c>
      <c r="N36" s="275"/>
      <c r="O36" s="239"/>
      <c r="P36" s="239"/>
      <c r="Q36" s="239"/>
      <c r="R36" s="256"/>
      <c r="S36" s="256"/>
      <c r="T36" s="256"/>
      <c r="U36" s="248"/>
      <c r="W36" s="3"/>
    </row>
    <row r="37" spans="1:33" ht="18" customHeight="1" x14ac:dyDescent="0.2">
      <c r="A37" s="196"/>
      <c r="B37" s="262"/>
      <c r="C37" s="196"/>
      <c r="D37" s="194"/>
      <c r="E37" s="196"/>
      <c r="F37" s="305"/>
      <c r="G37" s="204"/>
      <c r="H37" s="319" t="s">
        <v>338</v>
      </c>
      <c r="I37" s="320"/>
      <c r="J37" s="313">
        <f>SUM(J35:J36)</f>
        <v>0.7</v>
      </c>
      <c r="K37" s="313">
        <f>SUM(K35:K36)</f>
        <v>1.4</v>
      </c>
      <c r="L37" s="313">
        <f>SUM(L35:L36)</f>
        <v>0.9</v>
      </c>
      <c r="M37" s="313">
        <f>SUM(M35:M36)</f>
        <v>0.3</v>
      </c>
      <c r="N37" s="275"/>
      <c r="O37" s="239"/>
      <c r="P37" s="239"/>
      <c r="Q37" s="239"/>
      <c r="R37" s="256"/>
      <c r="S37" s="256"/>
      <c r="T37" s="256"/>
      <c r="U37" s="248"/>
      <c r="W37" s="3"/>
    </row>
    <row r="38" spans="1:33" ht="18" customHeight="1" x14ac:dyDescent="0.2">
      <c r="A38" s="196"/>
      <c r="B38" s="251" t="s">
        <v>332</v>
      </c>
      <c r="C38" s="196" t="s">
        <v>359</v>
      </c>
      <c r="D38" s="193">
        <v>486114</v>
      </c>
      <c r="E38" s="196">
        <v>250</v>
      </c>
      <c r="F38" s="305">
        <v>361</v>
      </c>
      <c r="G38" s="271">
        <v>44726</v>
      </c>
      <c r="H38" s="115">
        <v>1</v>
      </c>
      <c r="I38" s="5" t="s">
        <v>360</v>
      </c>
      <c r="J38" s="117">
        <v>0</v>
      </c>
      <c r="K38" s="117">
        <v>0</v>
      </c>
      <c r="L38" s="117">
        <v>0</v>
      </c>
      <c r="M38" s="117">
        <v>0</v>
      </c>
      <c r="N38" s="275">
        <f>(J40+K40+L40)/3</f>
        <v>2.5666666666666669</v>
      </c>
      <c r="O38" s="256">
        <v>411</v>
      </c>
      <c r="P38" s="256">
        <v>408</v>
      </c>
      <c r="Q38" s="256">
        <v>411</v>
      </c>
      <c r="R38" s="256">
        <v>237.29096063693621</v>
      </c>
      <c r="S38" s="256">
        <v>235.55890982936734</v>
      </c>
      <c r="T38" s="256">
        <v>237.29096063693621</v>
      </c>
      <c r="U38" s="247">
        <f>MAX(J40:L40)/F38*100</f>
        <v>0.96952908587257614</v>
      </c>
      <c r="W38" s="3"/>
      <c r="AG38" s="11" t="s">
        <v>15</v>
      </c>
    </row>
    <row r="39" spans="1:33" ht="18" customHeight="1" x14ac:dyDescent="0.2">
      <c r="A39" s="196"/>
      <c r="B39" s="262"/>
      <c r="C39" s="196"/>
      <c r="D39" s="194"/>
      <c r="E39" s="196"/>
      <c r="F39" s="305"/>
      <c r="G39" s="271"/>
      <c r="H39" s="115">
        <v>2</v>
      </c>
      <c r="I39" s="5" t="s">
        <v>361</v>
      </c>
      <c r="J39" s="117">
        <v>2.4</v>
      </c>
      <c r="K39" s="117">
        <v>3.5</v>
      </c>
      <c r="L39" s="117">
        <v>1.8</v>
      </c>
      <c r="M39" s="117">
        <v>0.5</v>
      </c>
      <c r="N39" s="275"/>
      <c r="O39" s="256"/>
      <c r="P39" s="256"/>
      <c r="Q39" s="256"/>
      <c r="R39" s="256"/>
      <c r="S39" s="256"/>
      <c r="T39" s="256"/>
      <c r="U39" s="248"/>
      <c r="W39" s="3"/>
    </row>
    <row r="40" spans="1:33" ht="18" customHeight="1" thickBot="1" x14ac:dyDescent="0.3">
      <c r="A40" s="196"/>
      <c r="B40" s="262"/>
      <c r="C40" s="196"/>
      <c r="D40" s="194"/>
      <c r="E40" s="196"/>
      <c r="F40" s="305"/>
      <c r="G40" s="271"/>
      <c r="H40" s="319" t="s">
        <v>338</v>
      </c>
      <c r="I40" s="320"/>
      <c r="J40" s="313">
        <f>SUM(J38:J39)</f>
        <v>2.4</v>
      </c>
      <c r="K40" s="313">
        <f>SUM(K38:K39)</f>
        <v>3.5</v>
      </c>
      <c r="L40" s="313">
        <f>SUM(L38:L39)</f>
        <v>1.8</v>
      </c>
      <c r="M40" s="313">
        <f>SUM(M38:M39)</f>
        <v>0.5</v>
      </c>
      <c r="N40" s="275"/>
      <c r="O40" s="256"/>
      <c r="P40" s="256"/>
      <c r="Q40" s="256"/>
      <c r="R40" s="256"/>
      <c r="S40" s="256"/>
      <c r="T40" s="256"/>
      <c r="U40" s="248"/>
      <c r="W40" s="3"/>
      <c r="AG40" s="12">
        <f>SUBTOTAL(103,AG39:AG39)</f>
        <v>0</v>
      </c>
    </row>
    <row r="41" spans="1:33" ht="18" customHeight="1" x14ac:dyDescent="0.2">
      <c r="A41" s="251"/>
      <c r="B41" s="251" t="s">
        <v>332</v>
      </c>
      <c r="C41" s="193" t="s">
        <v>362</v>
      </c>
      <c r="D41" s="199">
        <v>11506</v>
      </c>
      <c r="E41" s="193">
        <v>400</v>
      </c>
      <c r="F41" s="306">
        <v>577</v>
      </c>
      <c r="G41" s="243">
        <v>44726</v>
      </c>
      <c r="H41" s="119">
        <v>1</v>
      </c>
      <c r="I41" s="142" t="s">
        <v>363</v>
      </c>
      <c r="J41" s="143">
        <v>1.5</v>
      </c>
      <c r="K41" s="143">
        <v>4.5999999999999996</v>
      </c>
      <c r="L41" s="143">
        <v>1.7</v>
      </c>
      <c r="M41" s="143">
        <v>0.4</v>
      </c>
      <c r="N41" s="275">
        <f>(J44+K44+L44)/3</f>
        <v>24.399999999999995</v>
      </c>
      <c r="O41" s="246">
        <v>400</v>
      </c>
      <c r="P41" s="246">
        <v>398</v>
      </c>
      <c r="Q41" s="246">
        <v>396</v>
      </c>
      <c r="R41" s="246">
        <v>231</v>
      </c>
      <c r="S41" s="246">
        <v>230</v>
      </c>
      <c r="T41" s="246">
        <v>229</v>
      </c>
      <c r="U41" s="247">
        <f>MAX(J44:L44)/F41*100</f>
        <v>5.4246100519930671</v>
      </c>
    </row>
    <row r="42" spans="1:33" ht="18" customHeight="1" x14ac:dyDescent="0.2">
      <c r="A42" s="262"/>
      <c r="B42" s="262"/>
      <c r="C42" s="194"/>
      <c r="D42" s="200"/>
      <c r="E42" s="194"/>
      <c r="F42" s="307"/>
      <c r="G42" s="244"/>
      <c r="H42" s="115">
        <v>3</v>
      </c>
      <c r="I42" s="5" t="s">
        <v>364</v>
      </c>
      <c r="J42" s="144">
        <v>0</v>
      </c>
      <c r="K42" s="144">
        <v>0</v>
      </c>
      <c r="L42" s="144">
        <v>0.3</v>
      </c>
      <c r="M42" s="144">
        <v>0</v>
      </c>
      <c r="N42" s="275"/>
      <c r="O42" s="233"/>
      <c r="P42" s="233"/>
      <c r="Q42" s="233"/>
      <c r="R42" s="233"/>
      <c r="S42" s="233"/>
      <c r="T42" s="233"/>
      <c r="U42" s="248"/>
    </row>
    <row r="43" spans="1:33" ht="18" customHeight="1" x14ac:dyDescent="0.2">
      <c r="A43" s="262"/>
      <c r="B43" s="262"/>
      <c r="C43" s="194"/>
      <c r="D43" s="200"/>
      <c r="E43" s="194"/>
      <c r="F43" s="307"/>
      <c r="G43" s="244"/>
      <c r="H43" s="115">
        <v>7</v>
      </c>
      <c r="I43" s="5" t="s">
        <v>365</v>
      </c>
      <c r="J43" s="144">
        <v>20</v>
      </c>
      <c r="K43" s="144">
        <v>26.7</v>
      </c>
      <c r="L43" s="144">
        <v>18.399999999999999</v>
      </c>
      <c r="M43" s="144">
        <v>2.2999999999999998</v>
      </c>
      <c r="N43" s="275"/>
      <c r="O43" s="233"/>
      <c r="P43" s="233"/>
      <c r="Q43" s="233"/>
      <c r="R43" s="233"/>
      <c r="S43" s="233"/>
      <c r="T43" s="233"/>
      <c r="U43" s="248"/>
    </row>
    <row r="44" spans="1:33" ht="18" customHeight="1" x14ac:dyDescent="0.2">
      <c r="A44" s="262"/>
      <c r="B44" s="262"/>
      <c r="C44" s="194"/>
      <c r="D44" s="192"/>
      <c r="E44" s="194"/>
      <c r="F44" s="307"/>
      <c r="G44" s="244"/>
      <c r="H44" s="319" t="s">
        <v>338</v>
      </c>
      <c r="I44" s="320"/>
      <c r="J44" s="313">
        <f>SUM(J41:J43)</f>
        <v>21.5</v>
      </c>
      <c r="K44" s="313">
        <f t="shared" ref="K44:M44" si="4">SUM(K41:K43)</f>
        <v>31.299999999999997</v>
      </c>
      <c r="L44" s="313">
        <f t="shared" si="4"/>
        <v>20.399999999999999</v>
      </c>
      <c r="M44" s="313">
        <f t="shared" si="4"/>
        <v>2.6999999999999997</v>
      </c>
      <c r="N44" s="275"/>
      <c r="O44" s="233"/>
      <c r="P44" s="233"/>
      <c r="Q44" s="233"/>
      <c r="R44" s="233"/>
      <c r="S44" s="233"/>
      <c r="T44" s="233"/>
      <c r="U44" s="248"/>
    </row>
    <row r="45" spans="1:33" ht="18" customHeight="1" x14ac:dyDescent="0.2">
      <c r="A45" s="196"/>
      <c r="B45" s="251" t="s">
        <v>332</v>
      </c>
      <c r="C45" s="196" t="s">
        <v>366</v>
      </c>
      <c r="D45" s="193">
        <v>3206</v>
      </c>
      <c r="E45" s="196">
        <v>250</v>
      </c>
      <c r="F45" s="305">
        <v>361</v>
      </c>
      <c r="G45" s="271">
        <v>44726</v>
      </c>
      <c r="H45" s="115">
        <v>1</v>
      </c>
      <c r="I45" s="5" t="s">
        <v>367</v>
      </c>
      <c r="J45" s="117">
        <v>4</v>
      </c>
      <c r="K45" s="117">
        <v>2</v>
      </c>
      <c r="L45" s="117">
        <v>2</v>
      </c>
      <c r="M45" s="117">
        <v>1</v>
      </c>
      <c r="N45" s="275">
        <f>(J46+K46+L46)/3</f>
        <v>2.6666666666666665</v>
      </c>
      <c r="O45" s="256">
        <v>405</v>
      </c>
      <c r="P45" s="256">
        <v>406</v>
      </c>
      <c r="Q45" s="256">
        <v>406</v>
      </c>
      <c r="R45" s="256">
        <v>233.82685902179844</v>
      </c>
      <c r="S45" s="256">
        <v>234.40420929098806</v>
      </c>
      <c r="T45" s="256">
        <v>234.40420929098806</v>
      </c>
      <c r="U45" s="247">
        <f>MAX(J46:L46)/F45*100</f>
        <v>1.10803324099723</v>
      </c>
      <c r="W45" s="3"/>
    </row>
    <row r="46" spans="1:33" ht="18" customHeight="1" x14ac:dyDescent="0.2">
      <c r="A46" s="196"/>
      <c r="B46" s="262"/>
      <c r="C46" s="196"/>
      <c r="D46" s="194"/>
      <c r="E46" s="196"/>
      <c r="F46" s="305"/>
      <c r="G46" s="271"/>
      <c r="H46" s="319" t="s">
        <v>338</v>
      </c>
      <c r="I46" s="320"/>
      <c r="J46" s="313">
        <f>SUM(J45)</f>
        <v>4</v>
      </c>
      <c r="K46" s="313">
        <f>SUM(K45)</f>
        <v>2</v>
      </c>
      <c r="L46" s="313">
        <f>SUM(L45)</f>
        <v>2</v>
      </c>
      <c r="M46" s="313">
        <f>SUM(M45)</f>
        <v>1</v>
      </c>
      <c r="N46" s="275"/>
      <c r="O46" s="256"/>
      <c r="P46" s="256"/>
      <c r="Q46" s="256"/>
      <c r="R46" s="256"/>
      <c r="S46" s="256"/>
      <c r="T46" s="256"/>
      <c r="U46" s="248"/>
      <c r="W46" s="3"/>
    </row>
    <row r="47" spans="1:33" ht="23.25" x14ac:dyDescent="0.2">
      <c r="A47" s="285" t="s">
        <v>227</v>
      </c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304"/>
    </row>
    <row r="48" spans="1:33" x14ac:dyDescent="0.2">
      <c r="A48" s="193"/>
      <c r="B48" s="251" t="s">
        <v>332</v>
      </c>
      <c r="C48" s="193" t="s">
        <v>368</v>
      </c>
      <c r="D48" s="196">
        <v>42300</v>
      </c>
      <c r="E48" s="196">
        <v>630</v>
      </c>
      <c r="F48" s="305">
        <v>909</v>
      </c>
      <c r="G48" s="243">
        <v>44726</v>
      </c>
      <c r="H48" s="115">
        <v>1</v>
      </c>
      <c r="I48" s="5" t="s">
        <v>369</v>
      </c>
      <c r="J48" s="117">
        <v>0.5</v>
      </c>
      <c r="K48" s="117">
        <v>0</v>
      </c>
      <c r="L48" s="117">
        <v>0.1</v>
      </c>
      <c r="M48" s="117">
        <v>0</v>
      </c>
      <c r="N48" s="275">
        <f>(J49+K49+L49)/3</f>
        <v>0.19999999999999998</v>
      </c>
      <c r="O48" s="256">
        <v>416</v>
      </c>
      <c r="P48" s="256">
        <v>416</v>
      </c>
      <c r="Q48" s="256">
        <v>416</v>
      </c>
      <c r="R48" s="256">
        <v>240.17771198288432</v>
      </c>
      <c r="S48" s="256">
        <v>240.17771198288432</v>
      </c>
      <c r="T48" s="256">
        <v>240.17771198288432</v>
      </c>
      <c r="U48" s="247">
        <f>MAX(J49:L49)/F48*100</f>
        <v>5.5005500550055E-2</v>
      </c>
    </row>
    <row r="49" spans="1:22" x14ac:dyDescent="0.2">
      <c r="A49" s="194"/>
      <c r="B49" s="262"/>
      <c r="C49" s="194"/>
      <c r="D49" s="196"/>
      <c r="E49" s="196"/>
      <c r="F49" s="305"/>
      <c r="G49" s="244"/>
      <c r="H49" s="319" t="s">
        <v>338</v>
      </c>
      <c r="I49" s="320"/>
      <c r="J49" s="313">
        <f>SUM(J48)</f>
        <v>0.5</v>
      </c>
      <c r="K49" s="313">
        <f>SUM(K48)</f>
        <v>0</v>
      </c>
      <c r="L49" s="313">
        <f>SUM(L48)</f>
        <v>0.1</v>
      </c>
      <c r="M49" s="313">
        <f>SUM(M48)</f>
        <v>0</v>
      </c>
      <c r="N49" s="275"/>
      <c r="O49" s="256"/>
      <c r="P49" s="256"/>
      <c r="Q49" s="256"/>
      <c r="R49" s="256"/>
      <c r="S49" s="256"/>
      <c r="T49" s="256"/>
      <c r="U49" s="248"/>
    </row>
    <row r="50" spans="1:22" ht="15" customHeight="1" x14ac:dyDescent="0.2">
      <c r="A50" s="194"/>
      <c r="B50" s="262"/>
      <c r="C50" s="194"/>
      <c r="D50" s="129">
        <v>42542</v>
      </c>
      <c r="E50" s="116">
        <v>630</v>
      </c>
      <c r="F50" s="146">
        <v>909</v>
      </c>
      <c r="G50" s="283"/>
      <c r="H50" s="115"/>
      <c r="I50" s="116" t="s">
        <v>370</v>
      </c>
      <c r="J50" s="27"/>
      <c r="K50" s="27"/>
      <c r="L50" s="27"/>
      <c r="M50" s="27"/>
      <c r="N50" s="121">
        <f>(J50+K50+L50)/3</f>
        <v>0</v>
      </c>
      <c r="O50" s="112"/>
      <c r="P50" s="112"/>
      <c r="Q50" s="112"/>
      <c r="R50" s="112"/>
      <c r="S50" s="112"/>
      <c r="T50" s="112"/>
      <c r="U50" s="113">
        <f t="shared" ref="U50" si="5">(N50/F50)*100</f>
        <v>0</v>
      </c>
    </row>
    <row r="51" spans="1:22" x14ac:dyDescent="0.2">
      <c r="A51" s="193"/>
      <c r="B51" s="251" t="s">
        <v>332</v>
      </c>
      <c r="C51" s="193" t="s">
        <v>371</v>
      </c>
      <c r="D51" s="194">
        <v>563266</v>
      </c>
      <c r="E51" s="196">
        <v>160</v>
      </c>
      <c r="F51" s="305">
        <v>231</v>
      </c>
      <c r="G51" s="243">
        <v>44726</v>
      </c>
      <c r="H51" s="115">
        <v>1</v>
      </c>
      <c r="I51" s="5" t="s">
        <v>372</v>
      </c>
      <c r="J51" s="27">
        <v>13.1</v>
      </c>
      <c r="K51" s="27">
        <v>17</v>
      </c>
      <c r="L51" s="27">
        <v>8</v>
      </c>
      <c r="M51" s="27">
        <v>6.3</v>
      </c>
      <c r="N51" s="247">
        <f>(J54+K54+L54)/3</f>
        <v>27.566666666666666</v>
      </c>
      <c r="O51" s="246">
        <v>400</v>
      </c>
      <c r="P51" s="246">
        <v>398</v>
      </c>
      <c r="Q51" s="246">
        <v>401</v>
      </c>
      <c r="R51" s="246">
        <v>230.94010767585033</v>
      </c>
      <c r="S51" s="246">
        <v>229.78540713747105</v>
      </c>
      <c r="T51" s="246">
        <v>231.51745794503995</v>
      </c>
      <c r="U51" s="247">
        <f>MAX(J54:L54)/F51*100</f>
        <v>13.939393939393941</v>
      </c>
    </row>
    <row r="52" spans="1:22" x14ac:dyDescent="0.2">
      <c r="A52" s="194"/>
      <c r="B52" s="262"/>
      <c r="C52" s="194"/>
      <c r="D52" s="194"/>
      <c r="E52" s="196"/>
      <c r="F52" s="305"/>
      <c r="G52" s="244"/>
      <c r="H52" s="115">
        <v>2</v>
      </c>
      <c r="I52" s="5" t="s">
        <v>373</v>
      </c>
      <c r="J52" s="27">
        <v>12.2</v>
      </c>
      <c r="K52" s="27">
        <v>15</v>
      </c>
      <c r="L52" s="27">
        <v>17.100000000000001</v>
      </c>
      <c r="M52" s="27">
        <v>7.1</v>
      </c>
      <c r="N52" s="248"/>
      <c r="O52" s="233"/>
      <c r="P52" s="233"/>
      <c r="Q52" s="233"/>
      <c r="R52" s="233"/>
      <c r="S52" s="233"/>
      <c r="T52" s="233"/>
      <c r="U52" s="248"/>
      <c r="V52" s="1" t="s">
        <v>374</v>
      </c>
    </row>
    <row r="53" spans="1:22" x14ac:dyDescent="0.2">
      <c r="A53" s="194"/>
      <c r="B53" s="262"/>
      <c r="C53" s="194"/>
      <c r="D53" s="194"/>
      <c r="E53" s="196"/>
      <c r="F53" s="305"/>
      <c r="G53" s="244"/>
      <c r="H53" s="115">
        <v>3</v>
      </c>
      <c r="I53" s="5" t="s">
        <v>369</v>
      </c>
      <c r="J53" s="27">
        <v>0</v>
      </c>
      <c r="K53" s="27">
        <v>0.2</v>
      </c>
      <c r="L53" s="27">
        <v>0.1</v>
      </c>
      <c r="M53" s="27">
        <v>0</v>
      </c>
      <c r="N53" s="248"/>
      <c r="O53" s="233"/>
      <c r="P53" s="233"/>
      <c r="Q53" s="233"/>
      <c r="R53" s="233"/>
      <c r="S53" s="233"/>
      <c r="T53" s="233"/>
      <c r="U53" s="248"/>
    </row>
    <row r="54" spans="1:22" x14ac:dyDescent="0.2">
      <c r="A54" s="194"/>
      <c r="B54" s="262"/>
      <c r="C54" s="194"/>
      <c r="D54" s="134">
        <v>904240</v>
      </c>
      <c r="E54" s="116">
        <v>160</v>
      </c>
      <c r="F54" s="146">
        <v>231</v>
      </c>
      <c r="G54" s="283"/>
      <c r="H54" s="319" t="s">
        <v>338</v>
      </c>
      <c r="I54" s="320"/>
      <c r="J54" s="313">
        <f>SUM(J51:J53)</f>
        <v>25.299999999999997</v>
      </c>
      <c r="K54" s="313">
        <f>SUM(K51:K53)</f>
        <v>32.200000000000003</v>
      </c>
      <c r="L54" s="313">
        <f>SUM(L51:L53)</f>
        <v>25.200000000000003</v>
      </c>
      <c r="M54" s="313">
        <f>SUM(M51:M53)</f>
        <v>13.399999999999999</v>
      </c>
      <c r="N54" s="248"/>
      <c r="O54" s="237"/>
      <c r="P54" s="237"/>
      <c r="Q54" s="237"/>
      <c r="R54" s="237"/>
      <c r="S54" s="237"/>
      <c r="T54" s="237"/>
      <c r="U54" s="248"/>
    </row>
    <row r="55" spans="1:22" ht="24" thickBot="1" x14ac:dyDescent="0.25">
      <c r="A55" s="285" t="s">
        <v>375</v>
      </c>
      <c r="B55" s="286"/>
      <c r="C55" s="286"/>
      <c r="D55" s="286"/>
      <c r="E55" s="286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304"/>
    </row>
    <row r="56" spans="1:22" x14ac:dyDescent="0.2">
      <c r="A56" s="196"/>
      <c r="B56" s="251" t="s">
        <v>332</v>
      </c>
      <c r="C56" s="196" t="s">
        <v>376</v>
      </c>
      <c r="D56" s="193">
        <v>512694</v>
      </c>
      <c r="E56" s="196">
        <v>160</v>
      </c>
      <c r="F56" s="305">
        <v>231</v>
      </c>
      <c r="G56" s="271">
        <v>44722</v>
      </c>
      <c r="H56" s="115">
        <v>1</v>
      </c>
      <c r="I56" s="142" t="s">
        <v>377</v>
      </c>
      <c r="J56" s="143">
        <v>26.3</v>
      </c>
      <c r="K56" s="143">
        <v>15.6</v>
      </c>
      <c r="L56" s="143">
        <v>0</v>
      </c>
      <c r="M56" s="143">
        <v>3.6</v>
      </c>
      <c r="N56" s="275">
        <f>(J59+K59+L59)/3</f>
        <v>21.133333333333336</v>
      </c>
      <c r="O56" s="256">
        <v>420</v>
      </c>
      <c r="P56" s="256">
        <v>417</v>
      </c>
      <c r="Q56" s="256">
        <v>417</v>
      </c>
      <c r="R56" s="256">
        <v>242</v>
      </c>
      <c r="S56" s="256">
        <v>241</v>
      </c>
      <c r="T56" s="256">
        <v>241</v>
      </c>
      <c r="U56" s="247">
        <f>MAX(J59:L59)/F56*100</f>
        <v>13.030303030303031</v>
      </c>
    </row>
    <row r="57" spans="1:22" x14ac:dyDescent="0.2">
      <c r="A57" s="196"/>
      <c r="B57" s="262"/>
      <c r="C57" s="196"/>
      <c r="D57" s="194"/>
      <c r="E57" s="196"/>
      <c r="F57" s="305"/>
      <c r="G57" s="271"/>
      <c r="H57" s="115">
        <v>2</v>
      </c>
      <c r="I57" s="5" t="s">
        <v>378</v>
      </c>
      <c r="J57" s="144">
        <v>3.7</v>
      </c>
      <c r="K57" s="144">
        <v>13.5</v>
      </c>
      <c r="L57" s="144">
        <v>4.2</v>
      </c>
      <c r="M57" s="144">
        <v>2.2999999999999998</v>
      </c>
      <c r="N57" s="275"/>
      <c r="O57" s="256"/>
      <c r="P57" s="256"/>
      <c r="Q57" s="256"/>
      <c r="R57" s="256"/>
      <c r="S57" s="256"/>
      <c r="T57" s="256"/>
      <c r="U57" s="248"/>
    </row>
    <row r="58" spans="1:22" x14ac:dyDescent="0.2">
      <c r="A58" s="196"/>
      <c r="B58" s="262"/>
      <c r="C58" s="196"/>
      <c r="D58" s="194"/>
      <c r="E58" s="196"/>
      <c r="F58" s="305"/>
      <c r="G58" s="271"/>
      <c r="H58" s="115">
        <v>3</v>
      </c>
      <c r="I58" s="5" t="s">
        <v>379</v>
      </c>
      <c r="J58" s="144">
        <v>0.1</v>
      </c>
      <c r="K58" s="144">
        <v>0</v>
      </c>
      <c r="L58" s="144">
        <v>0</v>
      </c>
      <c r="M58" s="144">
        <v>0</v>
      </c>
      <c r="N58" s="275"/>
      <c r="O58" s="256"/>
      <c r="P58" s="256"/>
      <c r="Q58" s="256"/>
      <c r="R58" s="256"/>
      <c r="S58" s="256"/>
      <c r="T58" s="256"/>
      <c r="U58" s="248"/>
    </row>
    <row r="59" spans="1:22" x14ac:dyDescent="0.2">
      <c r="A59" s="239"/>
      <c r="B59" s="262"/>
      <c r="C59" s="196"/>
      <c r="D59" s="195"/>
      <c r="E59" s="196"/>
      <c r="F59" s="305"/>
      <c r="G59" s="271"/>
      <c r="H59" s="319" t="s">
        <v>338</v>
      </c>
      <c r="I59" s="320"/>
      <c r="J59" s="313">
        <f>SUM(J56:J58)</f>
        <v>30.1</v>
      </c>
      <c r="K59" s="313">
        <f t="shared" ref="K59:M59" si="6">SUM(K56:K58)</f>
        <v>29.1</v>
      </c>
      <c r="L59" s="313">
        <f t="shared" si="6"/>
        <v>4.2</v>
      </c>
      <c r="M59" s="313">
        <f t="shared" si="6"/>
        <v>5.9</v>
      </c>
      <c r="N59" s="275"/>
      <c r="O59" s="256"/>
      <c r="P59" s="256"/>
      <c r="Q59" s="256"/>
      <c r="R59" s="256"/>
      <c r="S59" s="256"/>
      <c r="T59" s="256"/>
      <c r="U59" s="248"/>
    </row>
    <row r="60" spans="1:22" x14ac:dyDescent="0.2">
      <c r="A60" s="251"/>
      <c r="B60" s="251" t="s">
        <v>332</v>
      </c>
      <c r="C60" s="196" t="s">
        <v>380</v>
      </c>
      <c r="D60" s="194">
        <v>443037</v>
      </c>
      <c r="E60" s="193">
        <v>250</v>
      </c>
      <c r="F60" s="306">
        <v>361</v>
      </c>
      <c r="G60" s="243">
        <v>44722</v>
      </c>
      <c r="H60" s="115">
        <v>1</v>
      </c>
      <c r="I60" s="5" t="s">
        <v>381</v>
      </c>
      <c r="J60" s="117">
        <v>18.3</v>
      </c>
      <c r="K60" s="117">
        <v>24.8</v>
      </c>
      <c r="L60" s="117">
        <v>22.4</v>
      </c>
      <c r="M60" s="117">
        <v>8.6999999999999993</v>
      </c>
      <c r="N60" s="275">
        <f>(J63+K63+L63)/3</f>
        <v>43.666666666666664</v>
      </c>
      <c r="O60" s="246">
        <v>398</v>
      </c>
      <c r="P60" s="246">
        <v>396</v>
      </c>
      <c r="Q60" s="246">
        <v>396</v>
      </c>
      <c r="R60" s="246">
        <v>229.78540713747105</v>
      </c>
      <c r="S60" s="246">
        <v>228.63070659909181</v>
      </c>
      <c r="T60" s="246">
        <v>228.63070659909181</v>
      </c>
      <c r="U60" s="247">
        <f>MAX(J63:L63)/F60*100</f>
        <v>13.739612188365651</v>
      </c>
    </row>
    <row r="61" spans="1:22" x14ac:dyDescent="0.2">
      <c r="A61" s="262"/>
      <c r="B61" s="262"/>
      <c r="C61" s="196"/>
      <c r="D61" s="194"/>
      <c r="E61" s="194"/>
      <c r="F61" s="307"/>
      <c r="G61" s="244"/>
      <c r="H61" s="115">
        <v>2</v>
      </c>
      <c r="I61" s="5" t="s">
        <v>382</v>
      </c>
      <c r="J61" s="117">
        <v>11.2</v>
      </c>
      <c r="K61" s="117">
        <v>14.8</v>
      </c>
      <c r="L61" s="117">
        <v>17.399999999999999</v>
      </c>
      <c r="M61" s="117">
        <v>6.8</v>
      </c>
      <c r="N61" s="275"/>
      <c r="O61" s="233"/>
      <c r="P61" s="233"/>
      <c r="Q61" s="233"/>
      <c r="R61" s="233"/>
      <c r="S61" s="233"/>
      <c r="T61" s="233"/>
      <c r="U61" s="248"/>
    </row>
    <row r="62" spans="1:22" x14ac:dyDescent="0.2">
      <c r="A62" s="262"/>
      <c r="B62" s="262"/>
      <c r="C62" s="196"/>
      <c r="D62" s="194"/>
      <c r="E62" s="194"/>
      <c r="F62" s="307"/>
      <c r="G62" s="244"/>
      <c r="H62" s="115">
        <v>3</v>
      </c>
      <c r="I62" s="5" t="s">
        <v>383</v>
      </c>
      <c r="J62" s="117">
        <v>7.1</v>
      </c>
      <c r="K62" s="117">
        <v>10</v>
      </c>
      <c r="L62" s="117">
        <v>5</v>
      </c>
      <c r="M62" s="117">
        <v>2.1</v>
      </c>
      <c r="N62" s="275"/>
      <c r="O62" s="233"/>
      <c r="P62" s="233"/>
      <c r="Q62" s="233"/>
      <c r="R62" s="233"/>
      <c r="S62" s="233"/>
      <c r="T62" s="233"/>
      <c r="U62" s="248"/>
    </row>
    <row r="63" spans="1:22" x14ac:dyDescent="0.2">
      <c r="A63" s="262"/>
      <c r="B63" s="262"/>
      <c r="C63" s="196"/>
      <c r="D63" s="194"/>
      <c r="E63" s="194"/>
      <c r="F63" s="307"/>
      <c r="G63" s="244"/>
      <c r="H63" s="319" t="s">
        <v>338</v>
      </c>
      <c r="I63" s="320"/>
      <c r="J63" s="313">
        <f>SUM(J60:J62)</f>
        <v>36.6</v>
      </c>
      <c r="K63" s="313">
        <f t="shared" ref="K63:M63" si="7">SUM(K60:K62)</f>
        <v>49.6</v>
      </c>
      <c r="L63" s="313">
        <f t="shared" si="7"/>
        <v>44.8</v>
      </c>
      <c r="M63" s="313">
        <f t="shared" si="7"/>
        <v>17.600000000000001</v>
      </c>
      <c r="N63" s="275"/>
      <c r="O63" s="233"/>
      <c r="P63" s="233"/>
      <c r="Q63" s="233"/>
      <c r="R63" s="233"/>
      <c r="S63" s="233"/>
      <c r="T63" s="233"/>
      <c r="U63" s="248"/>
    </row>
    <row r="64" spans="1:22" x14ac:dyDescent="0.2">
      <c r="A64" s="196"/>
      <c r="B64" s="251" t="s">
        <v>332</v>
      </c>
      <c r="C64" s="196" t="s">
        <v>384</v>
      </c>
      <c r="D64" s="193">
        <v>627505</v>
      </c>
      <c r="E64" s="196">
        <v>250</v>
      </c>
      <c r="F64" s="305">
        <v>361</v>
      </c>
      <c r="G64" s="271">
        <v>44722</v>
      </c>
      <c r="H64" s="115">
        <v>1</v>
      </c>
      <c r="I64" s="5" t="s">
        <v>385</v>
      </c>
      <c r="J64" s="117">
        <v>3.7</v>
      </c>
      <c r="K64" s="117">
        <v>5.2</v>
      </c>
      <c r="L64" s="117">
        <v>4.3</v>
      </c>
      <c r="M64" s="117">
        <v>1</v>
      </c>
      <c r="N64" s="275">
        <f>(J66+K66+L66)/3</f>
        <v>4.4333333333333336</v>
      </c>
      <c r="O64" s="256">
        <v>406</v>
      </c>
      <c r="P64" s="256">
        <v>406</v>
      </c>
      <c r="Q64" s="256">
        <v>406</v>
      </c>
      <c r="R64" s="256">
        <v>234.40420929098806</v>
      </c>
      <c r="S64" s="256">
        <v>234.40420929098806</v>
      </c>
      <c r="T64" s="256">
        <v>234.40420929098806</v>
      </c>
      <c r="U64" s="247">
        <f>MAX(J66:L66)/F64*100</f>
        <v>1.4404432132963989</v>
      </c>
    </row>
    <row r="65" spans="1:21" x14ac:dyDescent="0.2">
      <c r="A65" s="196"/>
      <c r="B65" s="262"/>
      <c r="C65" s="196"/>
      <c r="D65" s="194"/>
      <c r="E65" s="196"/>
      <c r="F65" s="305"/>
      <c r="G65" s="271"/>
      <c r="H65" s="115">
        <v>2</v>
      </c>
      <c r="I65" s="5" t="s">
        <v>386</v>
      </c>
      <c r="J65" s="117">
        <v>0.1</v>
      </c>
      <c r="K65" s="117">
        <v>0</v>
      </c>
      <c r="L65" s="117">
        <v>0</v>
      </c>
      <c r="M65" s="117">
        <v>0</v>
      </c>
      <c r="N65" s="275"/>
      <c r="O65" s="256"/>
      <c r="P65" s="256"/>
      <c r="Q65" s="256"/>
      <c r="R65" s="256"/>
      <c r="S65" s="256"/>
      <c r="T65" s="256"/>
      <c r="U65" s="248"/>
    </row>
    <row r="66" spans="1:21" x14ac:dyDescent="0.2">
      <c r="A66" s="196"/>
      <c r="B66" s="262"/>
      <c r="C66" s="196"/>
      <c r="D66" s="194"/>
      <c r="E66" s="196"/>
      <c r="F66" s="305"/>
      <c r="G66" s="271"/>
      <c r="H66" s="319" t="s">
        <v>338</v>
      </c>
      <c r="I66" s="320"/>
      <c r="J66" s="313">
        <f>SUM(J64:J65)</f>
        <v>3.8000000000000003</v>
      </c>
      <c r="K66" s="313">
        <f t="shared" ref="K66:L66" si="8">SUM(K64:K65)</f>
        <v>5.2</v>
      </c>
      <c r="L66" s="313">
        <f t="shared" si="8"/>
        <v>4.3</v>
      </c>
      <c r="M66" s="313"/>
      <c r="N66" s="275"/>
      <c r="O66" s="256"/>
      <c r="P66" s="256"/>
      <c r="Q66" s="256"/>
      <c r="R66" s="256"/>
      <c r="S66" s="256"/>
      <c r="T66" s="256"/>
      <c r="U66" s="248"/>
    </row>
    <row r="67" spans="1:21" ht="23.25" x14ac:dyDescent="0.2">
      <c r="A67" s="285" t="s">
        <v>387</v>
      </c>
      <c r="B67" s="286"/>
      <c r="C67" s="286"/>
      <c r="D67" s="286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  <c r="U67" s="304"/>
    </row>
    <row r="68" spans="1:21" x14ac:dyDescent="0.2">
      <c r="A68" s="196"/>
      <c r="B68" s="251" t="s">
        <v>332</v>
      </c>
      <c r="C68" s="196" t="s">
        <v>388</v>
      </c>
      <c r="D68" s="193">
        <v>19003</v>
      </c>
      <c r="E68" s="196">
        <v>250</v>
      </c>
      <c r="F68" s="305">
        <v>361</v>
      </c>
      <c r="G68" s="271">
        <v>44722</v>
      </c>
      <c r="H68" s="114">
        <v>1</v>
      </c>
      <c r="I68" s="5" t="s">
        <v>389</v>
      </c>
      <c r="J68" s="117">
        <v>4.3</v>
      </c>
      <c r="K68" s="117">
        <v>15.8</v>
      </c>
      <c r="L68" s="117">
        <v>3.6</v>
      </c>
      <c r="M68" s="117">
        <v>2.4</v>
      </c>
      <c r="N68" s="275">
        <f>(J74+K74+L74)/3</f>
        <v>36.766666666666666</v>
      </c>
      <c r="O68" s="256">
        <v>401</v>
      </c>
      <c r="P68" s="256">
        <v>399</v>
      </c>
      <c r="Q68" s="256">
        <v>400</v>
      </c>
      <c r="R68" s="256">
        <v>231.51745794503995</v>
      </c>
      <c r="S68" s="256">
        <v>230.36275740666071</v>
      </c>
      <c r="T68" s="256">
        <v>230.94010767585033</v>
      </c>
      <c r="U68" s="247">
        <f>MAX(J74:L74)/F68*100</f>
        <v>11.745152354570637</v>
      </c>
    </row>
    <row r="69" spans="1:21" x14ac:dyDescent="0.2">
      <c r="A69" s="196"/>
      <c r="B69" s="262"/>
      <c r="C69" s="196"/>
      <c r="D69" s="194"/>
      <c r="E69" s="196"/>
      <c r="F69" s="305"/>
      <c r="G69" s="271"/>
      <c r="H69" s="114">
        <v>2</v>
      </c>
      <c r="I69" s="5" t="s">
        <v>390</v>
      </c>
      <c r="J69" s="117">
        <v>17</v>
      </c>
      <c r="K69" s="117">
        <v>11</v>
      </c>
      <c r="L69" s="117">
        <v>24</v>
      </c>
      <c r="M69" s="117">
        <v>7.1</v>
      </c>
      <c r="N69" s="275"/>
      <c r="O69" s="256"/>
      <c r="P69" s="256"/>
      <c r="Q69" s="256"/>
      <c r="R69" s="256"/>
      <c r="S69" s="256"/>
      <c r="T69" s="256"/>
      <c r="U69" s="248"/>
    </row>
    <row r="70" spans="1:21" x14ac:dyDescent="0.2">
      <c r="A70" s="196"/>
      <c r="B70" s="262"/>
      <c r="C70" s="196"/>
      <c r="D70" s="194"/>
      <c r="E70" s="196"/>
      <c r="F70" s="305"/>
      <c r="G70" s="271"/>
      <c r="H70" s="115">
        <v>3</v>
      </c>
      <c r="I70" s="5" t="s">
        <v>391</v>
      </c>
      <c r="J70" s="117">
        <v>0</v>
      </c>
      <c r="K70" s="117">
        <v>0</v>
      </c>
      <c r="L70" s="117">
        <v>0</v>
      </c>
      <c r="M70" s="117">
        <v>0</v>
      </c>
      <c r="N70" s="275"/>
      <c r="O70" s="256"/>
      <c r="P70" s="256"/>
      <c r="Q70" s="256"/>
      <c r="R70" s="256"/>
      <c r="S70" s="256"/>
      <c r="T70" s="256"/>
      <c r="U70" s="248"/>
    </row>
    <row r="71" spans="1:21" x14ac:dyDescent="0.2">
      <c r="A71" s="196"/>
      <c r="B71" s="262"/>
      <c r="C71" s="196"/>
      <c r="D71" s="194"/>
      <c r="E71" s="196"/>
      <c r="F71" s="305"/>
      <c r="G71" s="271"/>
      <c r="H71" s="115">
        <v>4</v>
      </c>
      <c r="I71" s="147" t="s">
        <v>392</v>
      </c>
      <c r="J71" s="114">
        <v>0</v>
      </c>
      <c r="K71" s="114">
        <v>0</v>
      </c>
      <c r="L71" s="114">
        <v>0</v>
      </c>
      <c r="M71" s="114">
        <v>0</v>
      </c>
      <c r="N71" s="275"/>
      <c r="O71" s="256"/>
      <c r="P71" s="256"/>
      <c r="Q71" s="256"/>
      <c r="R71" s="256"/>
      <c r="S71" s="256"/>
      <c r="T71" s="256"/>
      <c r="U71" s="248"/>
    </row>
    <row r="72" spans="1:21" x14ac:dyDescent="0.2">
      <c r="A72" s="196"/>
      <c r="B72" s="262"/>
      <c r="C72" s="196"/>
      <c r="D72" s="194"/>
      <c r="E72" s="196"/>
      <c r="F72" s="305"/>
      <c r="G72" s="271"/>
      <c r="H72" s="115">
        <v>5</v>
      </c>
      <c r="I72" s="5" t="s">
        <v>391</v>
      </c>
      <c r="J72" s="117">
        <v>2</v>
      </c>
      <c r="K72" s="117">
        <v>0.5</v>
      </c>
      <c r="L72" s="117">
        <v>0.1</v>
      </c>
      <c r="M72" s="117">
        <v>1.3</v>
      </c>
      <c r="N72" s="275"/>
      <c r="O72" s="256"/>
      <c r="P72" s="256"/>
      <c r="Q72" s="256"/>
      <c r="R72" s="256"/>
      <c r="S72" s="256"/>
      <c r="T72" s="256"/>
      <c r="U72" s="248"/>
    </row>
    <row r="73" spans="1:21" x14ac:dyDescent="0.2">
      <c r="A73" s="239"/>
      <c r="B73" s="262"/>
      <c r="C73" s="196"/>
      <c r="D73" s="194"/>
      <c r="E73" s="196"/>
      <c r="F73" s="305"/>
      <c r="G73" s="271"/>
      <c r="H73" s="115">
        <v>6</v>
      </c>
      <c r="I73" s="5" t="s">
        <v>393</v>
      </c>
      <c r="J73" s="117">
        <v>7.9</v>
      </c>
      <c r="K73" s="117">
        <v>15.1</v>
      </c>
      <c r="L73" s="117">
        <v>9</v>
      </c>
      <c r="M73" s="117">
        <v>4.2</v>
      </c>
      <c r="N73" s="275"/>
      <c r="O73" s="256"/>
      <c r="P73" s="256"/>
      <c r="Q73" s="256"/>
      <c r="R73" s="256"/>
      <c r="S73" s="256"/>
      <c r="T73" s="256"/>
      <c r="U73" s="248"/>
    </row>
    <row r="74" spans="1:21" x14ac:dyDescent="0.2">
      <c r="A74" s="239"/>
      <c r="B74" s="287"/>
      <c r="C74" s="196"/>
      <c r="D74" s="195"/>
      <c r="E74" s="196"/>
      <c r="F74" s="305"/>
      <c r="G74" s="271"/>
      <c r="H74" s="319" t="s">
        <v>338</v>
      </c>
      <c r="I74" s="320"/>
      <c r="J74" s="313">
        <f>SUM(J68:J73)</f>
        <v>31.200000000000003</v>
      </c>
      <c r="K74" s="313">
        <f t="shared" ref="K74:M74" si="9">SUM(K68:K73)</f>
        <v>42.4</v>
      </c>
      <c r="L74" s="313">
        <f t="shared" si="9"/>
        <v>36.700000000000003</v>
      </c>
      <c r="M74" s="313">
        <f t="shared" si="9"/>
        <v>15</v>
      </c>
      <c r="N74" s="275"/>
      <c r="O74" s="256"/>
      <c r="P74" s="256"/>
      <c r="Q74" s="256"/>
      <c r="R74" s="256"/>
      <c r="S74" s="256"/>
      <c r="T74" s="256"/>
      <c r="U74" s="265"/>
    </row>
    <row r="75" spans="1:21" ht="23.25" x14ac:dyDescent="0.2">
      <c r="A75" s="285" t="s">
        <v>394</v>
      </c>
      <c r="B75" s="286"/>
      <c r="C75" s="286"/>
      <c r="D75" s="286"/>
      <c r="E75" s="286"/>
      <c r="F75" s="286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304"/>
    </row>
    <row r="76" spans="1:21" x14ac:dyDescent="0.2">
      <c r="A76" s="115"/>
      <c r="B76" s="118" t="s">
        <v>332</v>
      </c>
      <c r="C76" s="115" t="s">
        <v>395</v>
      </c>
      <c r="D76" s="116"/>
      <c r="E76" s="115"/>
      <c r="F76" s="145"/>
      <c r="G76" s="120"/>
      <c r="H76" s="115"/>
      <c r="I76" s="5" t="s">
        <v>396</v>
      </c>
      <c r="J76" s="117"/>
      <c r="K76" s="117"/>
      <c r="L76" s="117"/>
      <c r="M76" s="117"/>
      <c r="N76" s="121">
        <f>(J76+K76+L76)/3</f>
        <v>0</v>
      </c>
      <c r="O76" s="117"/>
      <c r="P76" s="117"/>
      <c r="Q76" s="117"/>
      <c r="R76" s="117"/>
      <c r="S76" s="117"/>
      <c r="T76" s="117"/>
      <c r="U76" s="113"/>
    </row>
    <row r="77" spans="1:21" x14ac:dyDescent="0.2">
      <c r="A77" s="196"/>
      <c r="B77" s="251" t="s">
        <v>332</v>
      </c>
      <c r="C77" s="196" t="s">
        <v>397</v>
      </c>
      <c r="D77" s="193">
        <v>449747</v>
      </c>
      <c r="E77" s="196">
        <v>160</v>
      </c>
      <c r="F77" s="305">
        <v>231</v>
      </c>
      <c r="G77" s="271">
        <v>44727</v>
      </c>
      <c r="H77" s="115">
        <v>1</v>
      </c>
      <c r="I77" s="5" t="s">
        <v>398</v>
      </c>
      <c r="J77" s="117">
        <v>2.1</v>
      </c>
      <c r="K77" s="117">
        <v>3.9</v>
      </c>
      <c r="L77" s="117">
        <v>2.9</v>
      </c>
      <c r="M77" s="117">
        <v>0.9</v>
      </c>
      <c r="N77" s="275">
        <f>(J79+K79+L79)/3</f>
        <v>8.5333333333333332</v>
      </c>
      <c r="O77" s="256">
        <v>403</v>
      </c>
      <c r="P77" s="256">
        <v>402</v>
      </c>
      <c r="Q77" s="256">
        <v>403</v>
      </c>
      <c r="R77" s="256">
        <v>232.6721584834192</v>
      </c>
      <c r="S77" s="256">
        <v>232.09480821422957</v>
      </c>
      <c r="T77" s="256">
        <v>232.6721584834192</v>
      </c>
      <c r="U77" s="247">
        <f>MAX(J79:L79)/F68*100</f>
        <v>3.074792243767313</v>
      </c>
    </row>
    <row r="78" spans="1:21" x14ac:dyDescent="0.2">
      <c r="A78" s="196"/>
      <c r="B78" s="262"/>
      <c r="C78" s="196"/>
      <c r="D78" s="194"/>
      <c r="E78" s="196"/>
      <c r="F78" s="305"/>
      <c r="G78" s="271"/>
      <c r="H78" s="115">
        <v>2</v>
      </c>
      <c r="I78" s="5" t="s">
        <v>399</v>
      </c>
      <c r="J78" s="117">
        <v>5.0999999999999996</v>
      </c>
      <c r="K78" s="117">
        <v>7.2</v>
      </c>
      <c r="L78" s="117">
        <v>4.4000000000000004</v>
      </c>
      <c r="M78" s="117">
        <v>1.2</v>
      </c>
      <c r="N78" s="275"/>
      <c r="O78" s="256"/>
      <c r="P78" s="256"/>
      <c r="Q78" s="256"/>
      <c r="R78" s="256"/>
      <c r="S78" s="256"/>
      <c r="T78" s="256"/>
      <c r="U78" s="248"/>
    </row>
    <row r="79" spans="1:21" x14ac:dyDescent="0.2">
      <c r="A79" s="196"/>
      <c r="B79" s="262"/>
      <c r="C79" s="196"/>
      <c r="D79" s="194"/>
      <c r="E79" s="196"/>
      <c r="F79" s="305"/>
      <c r="G79" s="271"/>
      <c r="H79" s="319" t="s">
        <v>338</v>
      </c>
      <c r="I79" s="320"/>
      <c r="J79" s="313">
        <f>SUM(J77:J78)</f>
        <v>7.1999999999999993</v>
      </c>
      <c r="K79" s="313">
        <f t="shared" ref="K79:M79" si="10">SUM(K77:K78)</f>
        <v>11.1</v>
      </c>
      <c r="L79" s="313">
        <f t="shared" si="10"/>
        <v>7.3000000000000007</v>
      </c>
      <c r="M79" s="313">
        <f t="shared" si="10"/>
        <v>2.1</v>
      </c>
      <c r="N79" s="275"/>
      <c r="O79" s="256"/>
      <c r="P79" s="256"/>
      <c r="Q79" s="256"/>
      <c r="R79" s="256"/>
      <c r="S79" s="256"/>
      <c r="T79" s="256"/>
      <c r="U79" s="248"/>
    </row>
    <row r="80" spans="1:21" x14ac:dyDescent="0.2">
      <c r="A80" s="196"/>
      <c r="B80" s="251" t="s">
        <v>332</v>
      </c>
      <c r="C80" s="196" t="s">
        <v>400</v>
      </c>
      <c r="D80" s="193" t="s">
        <v>401</v>
      </c>
      <c r="E80" s="196">
        <v>100</v>
      </c>
      <c r="F80" s="305">
        <v>144</v>
      </c>
      <c r="G80" s="271">
        <v>44727</v>
      </c>
      <c r="H80" s="115">
        <v>1</v>
      </c>
      <c r="I80" s="5" t="s">
        <v>266</v>
      </c>
      <c r="J80" s="117">
        <v>3</v>
      </c>
      <c r="K80" s="117">
        <v>3.2</v>
      </c>
      <c r="L80" s="117">
        <v>3.1</v>
      </c>
      <c r="M80" s="117">
        <v>0.7</v>
      </c>
      <c r="N80" s="275">
        <f>(J81+K81+L81)/3</f>
        <v>3.1</v>
      </c>
      <c r="O80" s="256">
        <v>406</v>
      </c>
      <c r="P80" s="256">
        <v>406</v>
      </c>
      <c r="Q80" s="256">
        <v>406</v>
      </c>
      <c r="R80" s="256">
        <v>234.40420929098806</v>
      </c>
      <c r="S80" s="256">
        <v>234.40420929098806</v>
      </c>
      <c r="T80" s="256">
        <v>234.40420929098806</v>
      </c>
      <c r="U80" s="247">
        <f>MAX(J81:L81)/F80*100</f>
        <v>2.2222222222222223</v>
      </c>
    </row>
    <row r="81" spans="1:21" x14ac:dyDescent="0.2">
      <c r="A81" s="196"/>
      <c r="B81" s="262"/>
      <c r="C81" s="196"/>
      <c r="D81" s="194"/>
      <c r="E81" s="196"/>
      <c r="F81" s="305"/>
      <c r="G81" s="271"/>
      <c r="H81" s="319" t="s">
        <v>338</v>
      </c>
      <c r="I81" s="320"/>
      <c r="J81" s="313">
        <f>SUM(J80)</f>
        <v>3</v>
      </c>
      <c r="K81" s="313">
        <f t="shared" ref="K81:M81" si="11">SUM(K80)</f>
        <v>3.2</v>
      </c>
      <c r="L81" s="313">
        <f t="shared" si="11"/>
        <v>3.1</v>
      </c>
      <c r="M81" s="313">
        <f t="shared" si="11"/>
        <v>0.7</v>
      </c>
      <c r="N81" s="275"/>
      <c r="O81" s="256"/>
      <c r="P81" s="256"/>
      <c r="Q81" s="256"/>
      <c r="R81" s="256"/>
      <c r="S81" s="256"/>
      <c r="T81" s="256"/>
      <c r="U81" s="248"/>
    </row>
    <row r="82" spans="1:21" x14ac:dyDescent="0.2">
      <c r="A82" s="196"/>
      <c r="B82" s="251" t="s">
        <v>332</v>
      </c>
      <c r="C82" s="196" t="s">
        <v>402</v>
      </c>
      <c r="D82" s="193">
        <v>3363</v>
      </c>
      <c r="E82" s="196">
        <v>400</v>
      </c>
      <c r="F82" s="305">
        <v>577</v>
      </c>
      <c r="G82" s="271">
        <v>44727</v>
      </c>
      <c r="H82" s="115">
        <v>1</v>
      </c>
      <c r="I82" s="5" t="s">
        <v>403</v>
      </c>
      <c r="J82" s="117">
        <v>26</v>
      </c>
      <c r="K82" s="117">
        <v>18</v>
      </c>
      <c r="L82" s="117">
        <v>29</v>
      </c>
      <c r="M82" s="117">
        <v>8</v>
      </c>
      <c r="N82" s="275">
        <f>(J83+K83+L83)/3</f>
        <v>24.333333333333332</v>
      </c>
      <c r="O82" s="256">
        <v>400</v>
      </c>
      <c r="P82" s="256">
        <v>399</v>
      </c>
      <c r="Q82" s="256">
        <v>400</v>
      </c>
      <c r="R82" s="256">
        <v>230.94010767585033</v>
      </c>
      <c r="S82" s="256">
        <v>230.36275740666071</v>
      </c>
      <c r="T82" s="256">
        <v>230.94010767585033</v>
      </c>
      <c r="U82" s="247">
        <f>MAX(J83:L83)/F82*100</f>
        <v>5.0259965337954942</v>
      </c>
    </row>
    <row r="83" spans="1:21" x14ac:dyDescent="0.2">
      <c r="A83" s="196"/>
      <c r="B83" s="262"/>
      <c r="C83" s="196"/>
      <c r="D83" s="194"/>
      <c r="E83" s="196"/>
      <c r="F83" s="305"/>
      <c r="G83" s="271"/>
      <c r="H83" s="319" t="s">
        <v>338</v>
      </c>
      <c r="I83" s="320"/>
      <c r="J83" s="313">
        <f>SUM(J82)</f>
        <v>26</v>
      </c>
      <c r="K83" s="313">
        <f t="shared" ref="K83:M83" si="12">SUM(K82)</f>
        <v>18</v>
      </c>
      <c r="L83" s="313">
        <f t="shared" si="12"/>
        <v>29</v>
      </c>
      <c r="M83" s="313">
        <f t="shared" si="12"/>
        <v>8</v>
      </c>
      <c r="N83" s="275"/>
      <c r="O83" s="256"/>
      <c r="P83" s="256"/>
      <c r="Q83" s="256"/>
      <c r="R83" s="256"/>
      <c r="S83" s="256"/>
      <c r="T83" s="256"/>
      <c r="U83" s="248"/>
    </row>
    <row r="84" spans="1:21" ht="23.25" x14ac:dyDescent="0.2">
      <c r="A84" s="285" t="s">
        <v>404</v>
      </c>
      <c r="B84" s="286"/>
      <c r="C84" s="286"/>
      <c r="D84" s="286"/>
      <c r="E84" s="286"/>
      <c r="F84" s="286"/>
      <c r="G84" s="286"/>
      <c r="H84" s="286"/>
      <c r="I84" s="286"/>
      <c r="J84" s="286"/>
      <c r="K84" s="286"/>
      <c r="L84" s="286"/>
      <c r="M84" s="286"/>
      <c r="N84" s="286"/>
      <c r="O84" s="286"/>
      <c r="P84" s="286"/>
      <c r="Q84" s="286"/>
      <c r="R84" s="286"/>
      <c r="S84" s="286"/>
      <c r="T84" s="286"/>
      <c r="U84" s="304"/>
    </row>
    <row r="85" spans="1:21" x14ac:dyDescent="0.2">
      <c r="A85" s="196"/>
      <c r="B85" s="251" t="s">
        <v>332</v>
      </c>
      <c r="C85" s="196" t="s">
        <v>405</v>
      </c>
      <c r="D85" s="193">
        <v>5754</v>
      </c>
      <c r="E85" s="196">
        <v>400</v>
      </c>
      <c r="F85" s="196">
        <v>577</v>
      </c>
      <c r="G85" s="271">
        <v>44727</v>
      </c>
      <c r="H85" s="115">
        <v>1</v>
      </c>
      <c r="I85" s="5" t="s">
        <v>406</v>
      </c>
      <c r="J85" s="117">
        <v>7.4</v>
      </c>
      <c r="K85" s="117">
        <v>5.0999999999999996</v>
      </c>
      <c r="L85" s="117">
        <v>10.1</v>
      </c>
      <c r="M85" s="117">
        <v>4.2</v>
      </c>
      <c r="N85" s="275">
        <f>(J86+K86+L86)/3</f>
        <v>7.5333333333333341</v>
      </c>
      <c r="O85" s="256">
        <v>398</v>
      </c>
      <c r="P85" s="256">
        <v>399</v>
      </c>
      <c r="Q85" s="256">
        <v>399</v>
      </c>
      <c r="R85" s="256">
        <v>229.78540713747105</v>
      </c>
      <c r="S85" s="256">
        <v>230.36275740666071</v>
      </c>
      <c r="T85" s="256">
        <v>230.36275740666071</v>
      </c>
      <c r="U85" s="247">
        <f>MAX(J86:L86)/F85*100</f>
        <v>1.7504332755632581</v>
      </c>
    </row>
    <row r="86" spans="1:21" x14ac:dyDescent="0.2">
      <c r="A86" s="196"/>
      <c r="B86" s="262"/>
      <c r="C86" s="196"/>
      <c r="D86" s="194"/>
      <c r="E86" s="196"/>
      <c r="F86" s="196"/>
      <c r="G86" s="271"/>
      <c r="H86" s="319" t="s">
        <v>338</v>
      </c>
      <c r="I86" s="320"/>
      <c r="J86" s="313">
        <f>SUM(J85)</f>
        <v>7.4</v>
      </c>
      <c r="K86" s="313">
        <f t="shared" ref="K86:M86" si="13">SUM(K85)</f>
        <v>5.0999999999999996</v>
      </c>
      <c r="L86" s="313">
        <f t="shared" si="13"/>
        <v>10.1</v>
      </c>
      <c r="M86" s="313">
        <f t="shared" si="13"/>
        <v>4.2</v>
      </c>
      <c r="N86" s="275"/>
      <c r="O86" s="256"/>
      <c r="P86" s="256"/>
      <c r="Q86" s="256"/>
      <c r="R86" s="256"/>
      <c r="S86" s="256"/>
      <c r="T86" s="256"/>
      <c r="U86" s="248"/>
    </row>
    <row r="87" spans="1:21" ht="23.25" x14ac:dyDescent="0.2">
      <c r="A87" s="285" t="s">
        <v>407</v>
      </c>
      <c r="B87" s="286"/>
      <c r="C87" s="286"/>
      <c r="D87" s="286"/>
      <c r="E87" s="286"/>
      <c r="F87" s="286"/>
      <c r="G87" s="286"/>
      <c r="H87" s="286"/>
      <c r="I87" s="286"/>
      <c r="J87" s="286"/>
      <c r="K87" s="286"/>
      <c r="L87" s="286"/>
      <c r="M87" s="286"/>
      <c r="N87" s="286"/>
      <c r="O87" s="286"/>
      <c r="P87" s="286"/>
      <c r="Q87" s="286"/>
      <c r="R87" s="286"/>
      <c r="S87" s="286"/>
      <c r="T87" s="286"/>
      <c r="U87" s="304"/>
    </row>
    <row r="88" spans="1:21" x14ac:dyDescent="0.2">
      <c r="A88" s="196"/>
      <c r="B88" s="251" t="s">
        <v>332</v>
      </c>
      <c r="C88" s="196" t="s">
        <v>408</v>
      </c>
      <c r="D88" s="193">
        <v>3628</v>
      </c>
      <c r="E88" s="196">
        <v>250</v>
      </c>
      <c r="F88" s="196">
        <v>361</v>
      </c>
      <c r="G88" s="243">
        <v>44726</v>
      </c>
      <c r="H88" s="115">
        <v>1</v>
      </c>
      <c r="I88" s="5"/>
      <c r="J88" s="117">
        <v>8</v>
      </c>
      <c r="K88" s="117">
        <v>7.9</v>
      </c>
      <c r="L88" s="117">
        <v>9.1</v>
      </c>
      <c r="M88" s="117">
        <v>2</v>
      </c>
      <c r="N88" s="275">
        <f>(J89+K89+L89)/3</f>
        <v>8.3333333333333339</v>
      </c>
      <c r="O88" s="256">
        <v>408</v>
      </c>
      <c r="P88" s="256">
        <v>408</v>
      </c>
      <c r="Q88" s="256">
        <v>408</v>
      </c>
      <c r="R88" s="256">
        <v>235.55890982936734</v>
      </c>
      <c r="S88" s="256">
        <v>235.55890982936734</v>
      </c>
      <c r="T88" s="256">
        <v>235.55890982936734</v>
      </c>
      <c r="U88" s="247">
        <f>MAX(J89:L89)/F88*100</f>
        <v>2.520775623268698</v>
      </c>
    </row>
    <row r="89" spans="1:21" x14ac:dyDescent="0.2">
      <c r="A89" s="196"/>
      <c r="B89" s="262"/>
      <c r="C89" s="196"/>
      <c r="D89" s="194"/>
      <c r="E89" s="196"/>
      <c r="F89" s="196"/>
      <c r="G89" s="283"/>
      <c r="H89" s="319" t="s">
        <v>338</v>
      </c>
      <c r="I89" s="320"/>
      <c r="J89" s="313">
        <f>SUM(J88)</f>
        <v>8</v>
      </c>
      <c r="K89" s="313">
        <f t="shared" ref="K89:M89" si="14">SUM(K88)</f>
        <v>7.9</v>
      </c>
      <c r="L89" s="313">
        <f t="shared" si="14"/>
        <v>9.1</v>
      </c>
      <c r="M89" s="313">
        <f t="shared" si="14"/>
        <v>2</v>
      </c>
      <c r="N89" s="275"/>
      <c r="O89" s="256"/>
      <c r="P89" s="256"/>
      <c r="Q89" s="256"/>
      <c r="R89" s="256"/>
      <c r="S89" s="256"/>
      <c r="T89" s="256"/>
      <c r="U89" s="248"/>
    </row>
    <row r="90" spans="1:21" x14ac:dyDescent="0.2">
      <c r="A90" s="115"/>
      <c r="B90" s="118" t="s">
        <v>332</v>
      </c>
      <c r="C90" s="115" t="s">
        <v>409</v>
      </c>
      <c r="D90" s="116">
        <v>18590</v>
      </c>
      <c r="E90" s="115">
        <v>630</v>
      </c>
      <c r="F90" s="115">
        <v>909</v>
      </c>
      <c r="G90" s="120">
        <v>44726</v>
      </c>
      <c r="H90" s="115"/>
      <c r="I90" s="5"/>
      <c r="J90" s="117">
        <v>0</v>
      </c>
      <c r="K90" s="117">
        <v>0</v>
      </c>
      <c r="L90" s="117">
        <v>0</v>
      </c>
      <c r="M90" s="117">
        <v>0</v>
      </c>
      <c r="N90" s="121">
        <f>(J90+K90+L90)/3</f>
        <v>0</v>
      </c>
      <c r="O90" s="117">
        <v>400</v>
      </c>
      <c r="P90" s="117">
        <v>400</v>
      </c>
      <c r="Q90" s="117">
        <v>400</v>
      </c>
      <c r="R90" s="117">
        <v>230.94010767585033</v>
      </c>
      <c r="S90" s="117">
        <v>230.94010767585033</v>
      </c>
      <c r="T90" s="117">
        <v>230.94010767585033</v>
      </c>
      <c r="U90" s="113">
        <f>(N90/F90)*100</f>
        <v>0</v>
      </c>
    </row>
    <row r="91" spans="1:21" x14ac:dyDescent="0.2">
      <c r="A91" s="115"/>
      <c r="B91" s="118" t="s">
        <v>332</v>
      </c>
      <c r="C91" s="115" t="s">
        <v>410</v>
      </c>
      <c r="D91" s="116">
        <v>559995</v>
      </c>
      <c r="E91" s="115">
        <v>100</v>
      </c>
      <c r="F91" s="115">
        <v>144</v>
      </c>
      <c r="G91" s="120">
        <v>44726</v>
      </c>
      <c r="H91" s="115"/>
      <c r="I91" s="5"/>
      <c r="J91" s="117">
        <v>0</v>
      </c>
      <c r="K91" s="117">
        <v>0</v>
      </c>
      <c r="L91" s="117">
        <v>0</v>
      </c>
      <c r="M91" s="117">
        <v>0</v>
      </c>
      <c r="N91" s="121">
        <f>(J91+K91+L91)/3</f>
        <v>0</v>
      </c>
      <c r="O91" s="117">
        <v>400</v>
      </c>
      <c r="P91" s="117">
        <v>400</v>
      </c>
      <c r="Q91" s="117">
        <v>400</v>
      </c>
      <c r="R91" s="117">
        <v>230.94010767585033</v>
      </c>
      <c r="S91" s="117">
        <v>230.94010767585033</v>
      </c>
      <c r="T91" s="117">
        <v>230.94010767585033</v>
      </c>
      <c r="U91" s="113">
        <f>(N91/F91)*100</f>
        <v>0</v>
      </c>
    </row>
    <row r="92" spans="1:21" ht="23.25" x14ac:dyDescent="0.2">
      <c r="A92" s="285" t="s">
        <v>411</v>
      </c>
      <c r="B92" s="286"/>
      <c r="C92" s="286"/>
      <c r="D92" s="286"/>
      <c r="E92" s="286"/>
      <c r="F92" s="286"/>
      <c r="G92" s="286"/>
      <c r="H92" s="286"/>
      <c r="I92" s="286"/>
      <c r="J92" s="286"/>
      <c r="K92" s="286"/>
      <c r="L92" s="286"/>
      <c r="M92" s="286"/>
      <c r="N92" s="286"/>
      <c r="O92" s="286"/>
      <c r="P92" s="286"/>
      <c r="Q92" s="286"/>
      <c r="R92" s="286"/>
      <c r="S92" s="286"/>
      <c r="T92" s="286"/>
      <c r="U92" s="304"/>
    </row>
    <row r="93" spans="1:21" x14ac:dyDescent="0.2">
      <c r="A93" s="196"/>
      <c r="B93" s="251" t="s">
        <v>332</v>
      </c>
      <c r="C93" s="196" t="s">
        <v>2</v>
      </c>
      <c r="D93" s="193">
        <v>747673</v>
      </c>
      <c r="E93" s="196">
        <v>250</v>
      </c>
      <c r="F93" s="196">
        <v>361</v>
      </c>
      <c r="G93" s="271">
        <v>44726</v>
      </c>
      <c r="H93" s="115">
        <v>1</v>
      </c>
      <c r="I93" s="5" t="s">
        <v>412</v>
      </c>
      <c r="J93" s="117">
        <v>10</v>
      </c>
      <c r="K93" s="117">
        <v>11</v>
      </c>
      <c r="L93" s="117">
        <v>8</v>
      </c>
      <c r="M93" s="117">
        <v>3</v>
      </c>
      <c r="N93" s="275">
        <f>(J94+K94+L94)/3</f>
        <v>9.6666666666666661</v>
      </c>
      <c r="O93" s="256">
        <v>402</v>
      </c>
      <c r="P93" s="256">
        <v>403</v>
      </c>
      <c r="Q93" s="256">
        <v>403</v>
      </c>
      <c r="R93" s="256">
        <v>232.09480821422957</v>
      </c>
      <c r="S93" s="256">
        <v>232.6721584834192</v>
      </c>
      <c r="T93" s="256">
        <v>232.6721584834192</v>
      </c>
      <c r="U93" s="247">
        <f>MAX(J94:L94)/F93*100</f>
        <v>3.0470914127423825</v>
      </c>
    </row>
    <row r="94" spans="1:21" x14ac:dyDescent="0.2">
      <c r="A94" s="196"/>
      <c r="B94" s="287"/>
      <c r="C94" s="196"/>
      <c r="D94" s="195"/>
      <c r="E94" s="196"/>
      <c r="F94" s="196"/>
      <c r="G94" s="271"/>
      <c r="H94" s="319" t="s">
        <v>338</v>
      </c>
      <c r="I94" s="320"/>
      <c r="J94" s="313">
        <f>SUM(J93)</f>
        <v>10</v>
      </c>
      <c r="K94" s="313">
        <f t="shared" ref="K94:M94" si="15">SUM(K93)</f>
        <v>11</v>
      </c>
      <c r="L94" s="313">
        <f t="shared" si="15"/>
        <v>8</v>
      </c>
      <c r="M94" s="313">
        <f t="shared" si="15"/>
        <v>3</v>
      </c>
      <c r="N94" s="275"/>
      <c r="O94" s="256"/>
      <c r="P94" s="256"/>
      <c r="Q94" s="256"/>
      <c r="R94" s="256"/>
      <c r="S94" s="256"/>
      <c r="T94" s="256"/>
      <c r="U94" s="265"/>
    </row>
    <row r="95" spans="1:21" x14ac:dyDescent="0.2">
      <c r="C95" s="124"/>
      <c r="D95" s="124"/>
      <c r="E95" s="124"/>
      <c r="F95" s="124"/>
      <c r="G95" s="148"/>
      <c r="H95" s="124"/>
      <c r="I95" s="149"/>
      <c r="J95" s="150"/>
      <c r="K95" s="150"/>
      <c r="L95" s="150"/>
      <c r="M95" s="150"/>
      <c r="N95" s="151"/>
      <c r="O95" s="152"/>
      <c r="P95" s="152"/>
      <c r="Q95" s="152"/>
      <c r="R95" s="152"/>
      <c r="S95" s="152"/>
      <c r="T95" s="152"/>
      <c r="U95" s="151"/>
    </row>
    <row r="96" spans="1:21" x14ac:dyDescent="0.2">
      <c r="C96" s="124"/>
      <c r="D96" s="124"/>
      <c r="E96" s="124"/>
      <c r="F96" s="124"/>
      <c r="G96" s="148"/>
      <c r="H96" s="124"/>
      <c r="I96" s="149"/>
      <c r="J96" s="150"/>
      <c r="K96" s="150"/>
      <c r="L96" s="150"/>
      <c r="M96" s="150"/>
      <c r="N96" s="151"/>
      <c r="O96" s="152"/>
      <c r="P96" s="152"/>
      <c r="Q96" s="152"/>
      <c r="R96" s="152"/>
      <c r="S96" s="152"/>
      <c r="T96" s="152"/>
      <c r="U96" s="151"/>
    </row>
    <row r="97" spans="1:21" x14ac:dyDescent="0.2">
      <c r="C97" s="124"/>
      <c r="D97" s="124"/>
      <c r="E97" s="124"/>
      <c r="F97" s="124"/>
      <c r="G97" s="148"/>
      <c r="H97" s="124"/>
      <c r="I97" s="149"/>
      <c r="J97" s="150"/>
      <c r="K97" s="150"/>
      <c r="L97" s="150"/>
      <c r="M97" s="150"/>
      <c r="N97" s="151"/>
      <c r="O97" s="152"/>
      <c r="P97" s="152"/>
      <c r="Q97" s="152"/>
      <c r="R97" s="152"/>
      <c r="S97" s="152"/>
      <c r="T97" s="152"/>
      <c r="U97" s="151"/>
    </row>
    <row r="98" spans="1:21" x14ac:dyDescent="0.2">
      <c r="C98" s="124"/>
      <c r="D98" s="124"/>
      <c r="E98" s="124"/>
      <c r="F98" s="124"/>
      <c r="G98" s="148"/>
      <c r="H98" s="124"/>
      <c r="I98" s="149"/>
      <c r="J98" s="150"/>
      <c r="K98" s="150"/>
      <c r="L98" s="150"/>
      <c r="M98" s="150"/>
      <c r="N98" s="151"/>
      <c r="O98" s="152"/>
      <c r="P98" s="152"/>
      <c r="Q98" s="152"/>
      <c r="R98" s="152"/>
      <c r="S98" s="152"/>
      <c r="T98" s="152"/>
      <c r="U98" s="151"/>
    </row>
    <row r="99" spans="1:21" x14ac:dyDescent="0.2">
      <c r="C99" s="124"/>
      <c r="D99" s="124"/>
      <c r="E99" s="124"/>
      <c r="F99" s="124"/>
      <c r="G99" s="148"/>
      <c r="H99" s="124"/>
      <c r="I99" s="149"/>
      <c r="J99" s="150"/>
      <c r="K99" s="150"/>
      <c r="L99" s="150"/>
      <c r="M99" s="150"/>
      <c r="N99" s="151"/>
      <c r="O99" s="152"/>
      <c r="P99" s="152"/>
      <c r="Q99" s="152"/>
      <c r="R99" s="152"/>
      <c r="S99" s="152"/>
      <c r="T99" s="152"/>
      <c r="U99" s="151"/>
    </row>
    <row r="100" spans="1:21" x14ac:dyDescent="0.2">
      <c r="C100" s="124"/>
      <c r="D100" s="124"/>
      <c r="E100" s="124"/>
      <c r="F100" s="124"/>
      <c r="G100" s="148"/>
      <c r="H100" s="124"/>
      <c r="I100" s="149"/>
      <c r="J100" s="150"/>
      <c r="K100" s="150"/>
      <c r="L100" s="150"/>
      <c r="M100" s="150"/>
      <c r="N100" s="151"/>
      <c r="O100" s="152"/>
      <c r="P100" s="152"/>
      <c r="Q100" s="152"/>
      <c r="R100" s="152"/>
      <c r="S100" s="152"/>
      <c r="T100" s="152"/>
      <c r="U100" s="151"/>
    </row>
    <row r="101" spans="1:21" x14ac:dyDescent="0.2">
      <c r="C101" s="124"/>
      <c r="D101" s="124"/>
      <c r="E101" s="124"/>
      <c r="F101" s="124"/>
      <c r="G101" s="148"/>
      <c r="H101" s="124"/>
      <c r="I101" s="149"/>
      <c r="J101" s="150"/>
      <c r="K101" s="150"/>
      <c r="L101" s="150"/>
      <c r="M101" s="150"/>
      <c r="N101" s="151"/>
      <c r="O101" s="152"/>
      <c r="P101" s="152"/>
      <c r="Q101" s="152"/>
      <c r="R101" s="152"/>
      <c r="S101" s="152"/>
      <c r="T101" s="152"/>
      <c r="U101" s="151"/>
    </row>
    <row r="104" spans="1:21" ht="15" customHeight="1" x14ac:dyDescent="0.2">
      <c r="A104" s="197" t="s">
        <v>41</v>
      </c>
      <c r="B104" s="197"/>
      <c r="C104" s="197"/>
      <c r="D104" s="241" t="s">
        <v>484</v>
      </c>
      <c r="E104" s="241"/>
      <c r="F104" s="241"/>
      <c r="G104" s="241"/>
      <c r="H104" s="141" t="s">
        <v>485</v>
      </c>
      <c r="I104" s="141"/>
    </row>
    <row r="106" spans="1:21" ht="12.75" x14ac:dyDescent="0.2">
      <c r="A106" s="197" t="s">
        <v>40</v>
      </c>
      <c r="B106" s="197"/>
      <c r="C106" s="197"/>
      <c r="D106" s="241" t="s">
        <v>486</v>
      </c>
      <c r="E106" s="241"/>
      <c r="F106" s="241"/>
      <c r="G106" s="241"/>
      <c r="H106" s="141" t="s">
        <v>487</v>
      </c>
      <c r="I106" s="141"/>
    </row>
  </sheetData>
  <mergeCells count="387">
    <mergeCell ref="A1:U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3"/>
    <mergeCell ref="N3:N5"/>
    <mergeCell ref="O3:T3"/>
    <mergeCell ref="U3:U5"/>
    <mergeCell ref="J4:J5"/>
    <mergeCell ref="K4:K5"/>
    <mergeCell ref="L4:L5"/>
    <mergeCell ref="M4:M5"/>
    <mergeCell ref="O4:Q4"/>
    <mergeCell ref="R4:T4"/>
    <mergeCell ref="A7:U7"/>
    <mergeCell ref="A8:U8"/>
    <mergeCell ref="A9:A16"/>
    <mergeCell ref="B9:B16"/>
    <mergeCell ref="C9:C16"/>
    <mergeCell ref="D9:D16"/>
    <mergeCell ref="E9:E16"/>
    <mergeCell ref="F9:F16"/>
    <mergeCell ref="G9:G16"/>
    <mergeCell ref="N9:N16"/>
    <mergeCell ref="U9:U16"/>
    <mergeCell ref="H16:I16"/>
    <mergeCell ref="A17:U17"/>
    <mergeCell ref="A18:A19"/>
    <mergeCell ref="B18:B19"/>
    <mergeCell ref="C18:C19"/>
    <mergeCell ref="D18:D19"/>
    <mergeCell ref="E18:E19"/>
    <mergeCell ref="F18:F19"/>
    <mergeCell ref="G18:G19"/>
    <mergeCell ref="O9:O16"/>
    <mergeCell ref="P9:P16"/>
    <mergeCell ref="Q9:Q16"/>
    <mergeCell ref="R9:R16"/>
    <mergeCell ref="S9:S16"/>
    <mergeCell ref="T9:T16"/>
    <mergeCell ref="T18:T19"/>
    <mergeCell ref="U18:U19"/>
    <mergeCell ref="H19:I19"/>
    <mergeCell ref="A20:A21"/>
    <mergeCell ref="B20:B21"/>
    <mergeCell ref="C20:C21"/>
    <mergeCell ref="D20:D21"/>
    <mergeCell ref="E20:E21"/>
    <mergeCell ref="F20:F21"/>
    <mergeCell ref="G20:G21"/>
    <mergeCell ref="N18:N19"/>
    <mergeCell ref="O18:O19"/>
    <mergeCell ref="P18:P19"/>
    <mergeCell ref="Q18:Q19"/>
    <mergeCell ref="R18:R19"/>
    <mergeCell ref="S18:S19"/>
    <mergeCell ref="T20:T21"/>
    <mergeCell ref="U20:U21"/>
    <mergeCell ref="H21:I21"/>
    <mergeCell ref="A22:A28"/>
    <mergeCell ref="B22:B28"/>
    <mergeCell ref="C22:C28"/>
    <mergeCell ref="D22:D28"/>
    <mergeCell ref="E22:E28"/>
    <mergeCell ref="F22:F28"/>
    <mergeCell ref="G22:G28"/>
    <mergeCell ref="N20:N21"/>
    <mergeCell ref="O20:O21"/>
    <mergeCell ref="P20:P21"/>
    <mergeCell ref="Q20:Q21"/>
    <mergeCell ref="R20:R21"/>
    <mergeCell ref="S20:S21"/>
    <mergeCell ref="T22:T28"/>
    <mergeCell ref="U22:U28"/>
    <mergeCell ref="H28:I28"/>
    <mergeCell ref="A29:U29"/>
    <mergeCell ref="A30:A32"/>
    <mergeCell ref="B30:B32"/>
    <mergeCell ref="C30:C32"/>
    <mergeCell ref="D30:D32"/>
    <mergeCell ref="E30:E32"/>
    <mergeCell ref="F30:F32"/>
    <mergeCell ref="N22:N28"/>
    <mergeCell ref="O22:O28"/>
    <mergeCell ref="P22:P28"/>
    <mergeCell ref="Q22:Q28"/>
    <mergeCell ref="R22:R28"/>
    <mergeCell ref="S22:S28"/>
    <mergeCell ref="S30:S32"/>
    <mergeCell ref="T30:T32"/>
    <mergeCell ref="U30:U32"/>
    <mergeCell ref="H32:I32"/>
    <mergeCell ref="A33:A34"/>
    <mergeCell ref="B33:B34"/>
    <mergeCell ref="C33:C34"/>
    <mergeCell ref="D33:D34"/>
    <mergeCell ref="E33:E34"/>
    <mergeCell ref="F33:F34"/>
    <mergeCell ref="G30:G32"/>
    <mergeCell ref="N30:N32"/>
    <mergeCell ref="O30:O32"/>
    <mergeCell ref="P30:P32"/>
    <mergeCell ref="Q30:Q32"/>
    <mergeCell ref="R30:R32"/>
    <mergeCell ref="S33:S34"/>
    <mergeCell ref="T33:T34"/>
    <mergeCell ref="U33:U34"/>
    <mergeCell ref="H34:I34"/>
    <mergeCell ref="A35:A37"/>
    <mergeCell ref="B35:B37"/>
    <mergeCell ref="C35:C37"/>
    <mergeCell ref="D35:D37"/>
    <mergeCell ref="E35:E37"/>
    <mergeCell ref="F35:F37"/>
    <mergeCell ref="G33:G34"/>
    <mergeCell ref="N33:N34"/>
    <mergeCell ref="O33:O34"/>
    <mergeCell ref="P33:P34"/>
    <mergeCell ref="Q33:Q34"/>
    <mergeCell ref="R33:R34"/>
    <mergeCell ref="S35:S37"/>
    <mergeCell ref="T35:T37"/>
    <mergeCell ref="U35:U37"/>
    <mergeCell ref="H37:I37"/>
    <mergeCell ref="A38:A40"/>
    <mergeCell ref="B38:B40"/>
    <mergeCell ref="C38:C40"/>
    <mergeCell ref="D38:D40"/>
    <mergeCell ref="E38:E40"/>
    <mergeCell ref="F38:F40"/>
    <mergeCell ref="G35:G37"/>
    <mergeCell ref="N35:N37"/>
    <mergeCell ref="O35:O37"/>
    <mergeCell ref="P35:P37"/>
    <mergeCell ref="Q35:Q37"/>
    <mergeCell ref="R35:R37"/>
    <mergeCell ref="S38:S40"/>
    <mergeCell ref="T38:T40"/>
    <mergeCell ref="U38:U40"/>
    <mergeCell ref="H40:I40"/>
    <mergeCell ref="A41:A44"/>
    <mergeCell ref="B41:B44"/>
    <mergeCell ref="C41:C44"/>
    <mergeCell ref="D41:D44"/>
    <mergeCell ref="E41:E44"/>
    <mergeCell ref="F41:F44"/>
    <mergeCell ref="G38:G40"/>
    <mergeCell ref="N38:N40"/>
    <mergeCell ref="O38:O40"/>
    <mergeCell ref="P38:P40"/>
    <mergeCell ref="Q38:Q40"/>
    <mergeCell ref="R38:R40"/>
    <mergeCell ref="S41:S44"/>
    <mergeCell ref="T41:T44"/>
    <mergeCell ref="U41:U44"/>
    <mergeCell ref="H44:I44"/>
    <mergeCell ref="A45:A46"/>
    <mergeCell ref="B45:B46"/>
    <mergeCell ref="C45:C46"/>
    <mergeCell ref="D45:D46"/>
    <mergeCell ref="E45:E46"/>
    <mergeCell ref="F45:F46"/>
    <mergeCell ref="G41:G44"/>
    <mergeCell ref="N41:N44"/>
    <mergeCell ref="O41:O44"/>
    <mergeCell ref="P41:P44"/>
    <mergeCell ref="Q41:Q44"/>
    <mergeCell ref="R41:R44"/>
    <mergeCell ref="S45:S46"/>
    <mergeCell ref="T45:T46"/>
    <mergeCell ref="U45:U46"/>
    <mergeCell ref="H46:I46"/>
    <mergeCell ref="A47:U47"/>
    <mergeCell ref="A48:A50"/>
    <mergeCell ref="B48:B50"/>
    <mergeCell ref="C48:C50"/>
    <mergeCell ref="D48:D49"/>
    <mergeCell ref="E48:E49"/>
    <mergeCell ref="G45:G46"/>
    <mergeCell ref="N45:N46"/>
    <mergeCell ref="O45:O46"/>
    <mergeCell ref="P45:P46"/>
    <mergeCell ref="Q45:Q46"/>
    <mergeCell ref="R45:R46"/>
    <mergeCell ref="R48:R49"/>
    <mergeCell ref="S48:S49"/>
    <mergeCell ref="T48:T49"/>
    <mergeCell ref="U48:U49"/>
    <mergeCell ref="H49:I49"/>
    <mergeCell ref="A51:A54"/>
    <mergeCell ref="B51:B54"/>
    <mergeCell ref="C51:C54"/>
    <mergeCell ref="D51:D53"/>
    <mergeCell ref="E51:E53"/>
    <mergeCell ref="F48:F49"/>
    <mergeCell ref="G48:G50"/>
    <mergeCell ref="N48:N49"/>
    <mergeCell ref="O48:O49"/>
    <mergeCell ref="P48:P49"/>
    <mergeCell ref="Q48:Q49"/>
    <mergeCell ref="R51:R54"/>
    <mergeCell ref="S51:S54"/>
    <mergeCell ref="T51:T54"/>
    <mergeCell ref="U51:U54"/>
    <mergeCell ref="H54:I54"/>
    <mergeCell ref="A55:U55"/>
    <mergeCell ref="F51:F53"/>
    <mergeCell ref="G51:G54"/>
    <mergeCell ref="N51:N54"/>
    <mergeCell ref="O51:O54"/>
    <mergeCell ref="P51:P54"/>
    <mergeCell ref="Q51:Q54"/>
    <mergeCell ref="S56:S59"/>
    <mergeCell ref="T56:T59"/>
    <mergeCell ref="U56:U59"/>
    <mergeCell ref="H59:I59"/>
    <mergeCell ref="A60:A63"/>
    <mergeCell ref="B60:B63"/>
    <mergeCell ref="C60:C63"/>
    <mergeCell ref="D60:D63"/>
    <mergeCell ref="E60:E63"/>
    <mergeCell ref="F60:F63"/>
    <mergeCell ref="G56:G59"/>
    <mergeCell ref="N56:N59"/>
    <mergeCell ref="O56:O59"/>
    <mergeCell ref="P56:P59"/>
    <mergeCell ref="Q56:Q59"/>
    <mergeCell ref="R56:R59"/>
    <mergeCell ref="A56:A59"/>
    <mergeCell ref="B56:B59"/>
    <mergeCell ref="C56:C59"/>
    <mergeCell ref="D56:D59"/>
    <mergeCell ref="E56:E59"/>
    <mergeCell ref="F56:F59"/>
    <mergeCell ref="S60:S63"/>
    <mergeCell ref="T60:T63"/>
    <mergeCell ref="U60:U63"/>
    <mergeCell ref="H63:I63"/>
    <mergeCell ref="A64:A66"/>
    <mergeCell ref="B64:B66"/>
    <mergeCell ref="C64:C66"/>
    <mergeCell ref="D64:D66"/>
    <mergeCell ref="E64:E66"/>
    <mergeCell ref="F64:F66"/>
    <mergeCell ref="G60:G63"/>
    <mergeCell ref="N60:N63"/>
    <mergeCell ref="O60:O63"/>
    <mergeCell ref="P60:P63"/>
    <mergeCell ref="Q60:Q63"/>
    <mergeCell ref="R60:R63"/>
    <mergeCell ref="S64:S66"/>
    <mergeCell ref="T64:T66"/>
    <mergeCell ref="U64:U66"/>
    <mergeCell ref="H66:I66"/>
    <mergeCell ref="A67:U67"/>
    <mergeCell ref="A68:A74"/>
    <mergeCell ref="B68:B74"/>
    <mergeCell ref="C68:C74"/>
    <mergeCell ref="D68:D74"/>
    <mergeCell ref="E68:E74"/>
    <mergeCell ref="G64:G66"/>
    <mergeCell ref="N64:N66"/>
    <mergeCell ref="O64:O66"/>
    <mergeCell ref="P64:P66"/>
    <mergeCell ref="Q64:Q66"/>
    <mergeCell ref="R64:R66"/>
    <mergeCell ref="R68:R74"/>
    <mergeCell ref="S68:S74"/>
    <mergeCell ref="T68:T74"/>
    <mergeCell ref="U68:U74"/>
    <mergeCell ref="H74:I74"/>
    <mergeCell ref="A75:U75"/>
    <mergeCell ref="F68:F74"/>
    <mergeCell ref="G68:G74"/>
    <mergeCell ref="N68:N74"/>
    <mergeCell ref="O68:O74"/>
    <mergeCell ref="P68:P74"/>
    <mergeCell ref="Q68:Q74"/>
    <mergeCell ref="S77:S79"/>
    <mergeCell ref="T77:T79"/>
    <mergeCell ref="U77:U79"/>
    <mergeCell ref="H79:I79"/>
    <mergeCell ref="A80:A81"/>
    <mergeCell ref="B80:B81"/>
    <mergeCell ref="C80:C81"/>
    <mergeCell ref="D80:D81"/>
    <mergeCell ref="E80:E81"/>
    <mergeCell ref="F80:F81"/>
    <mergeCell ref="G77:G79"/>
    <mergeCell ref="N77:N79"/>
    <mergeCell ref="O77:O79"/>
    <mergeCell ref="P77:P79"/>
    <mergeCell ref="Q77:Q79"/>
    <mergeCell ref="R77:R79"/>
    <mergeCell ref="A77:A79"/>
    <mergeCell ref="B77:B79"/>
    <mergeCell ref="C77:C79"/>
    <mergeCell ref="D77:D79"/>
    <mergeCell ref="E77:E79"/>
    <mergeCell ref="F77:F79"/>
    <mergeCell ref="S80:S81"/>
    <mergeCell ref="T80:T81"/>
    <mergeCell ref="U80:U81"/>
    <mergeCell ref="H81:I81"/>
    <mergeCell ref="A82:A83"/>
    <mergeCell ref="B82:B83"/>
    <mergeCell ref="C82:C83"/>
    <mergeCell ref="D82:D83"/>
    <mergeCell ref="E82:E83"/>
    <mergeCell ref="F82:F83"/>
    <mergeCell ref="G80:G81"/>
    <mergeCell ref="N80:N81"/>
    <mergeCell ref="O80:O81"/>
    <mergeCell ref="P80:P81"/>
    <mergeCell ref="Q80:Q81"/>
    <mergeCell ref="R80:R81"/>
    <mergeCell ref="S82:S83"/>
    <mergeCell ref="T82:T83"/>
    <mergeCell ref="U82:U83"/>
    <mergeCell ref="H83:I83"/>
    <mergeCell ref="A84:U84"/>
    <mergeCell ref="A85:A86"/>
    <mergeCell ref="B85:B86"/>
    <mergeCell ref="C85:C86"/>
    <mergeCell ref="D85:D86"/>
    <mergeCell ref="E85:E86"/>
    <mergeCell ref="G82:G83"/>
    <mergeCell ref="N82:N83"/>
    <mergeCell ref="O82:O83"/>
    <mergeCell ref="P82:P83"/>
    <mergeCell ref="Q82:Q83"/>
    <mergeCell ref="R82:R83"/>
    <mergeCell ref="R85:R86"/>
    <mergeCell ref="S85:S86"/>
    <mergeCell ref="T85:T86"/>
    <mergeCell ref="U85:U86"/>
    <mergeCell ref="H86:I86"/>
    <mergeCell ref="A87:U87"/>
    <mergeCell ref="F85:F86"/>
    <mergeCell ref="G85:G86"/>
    <mergeCell ref="N85:N86"/>
    <mergeCell ref="O85:O86"/>
    <mergeCell ref="P85:P86"/>
    <mergeCell ref="Q85:Q86"/>
    <mergeCell ref="S88:S89"/>
    <mergeCell ref="T88:T89"/>
    <mergeCell ref="U88:U89"/>
    <mergeCell ref="H89:I89"/>
    <mergeCell ref="A92:U92"/>
    <mergeCell ref="A93:A94"/>
    <mergeCell ref="B93:B94"/>
    <mergeCell ref="C93:C94"/>
    <mergeCell ref="D93:D94"/>
    <mergeCell ref="E93:E94"/>
    <mergeCell ref="G88:G89"/>
    <mergeCell ref="N88:N89"/>
    <mergeCell ref="O88:O89"/>
    <mergeCell ref="P88:P89"/>
    <mergeCell ref="Q88:Q89"/>
    <mergeCell ref="R88:R89"/>
    <mergeCell ref="A88:A89"/>
    <mergeCell ref="B88:B89"/>
    <mergeCell ref="C88:C89"/>
    <mergeCell ref="D88:D89"/>
    <mergeCell ref="E88:E89"/>
    <mergeCell ref="F88:F89"/>
    <mergeCell ref="A106:C106"/>
    <mergeCell ref="D106:G106"/>
    <mergeCell ref="R93:R94"/>
    <mergeCell ref="S93:S94"/>
    <mergeCell ref="T93:T94"/>
    <mergeCell ref="U93:U94"/>
    <mergeCell ref="H94:I94"/>
    <mergeCell ref="A104:C104"/>
    <mergeCell ref="D104:G104"/>
    <mergeCell ref="F93:F94"/>
    <mergeCell ref="G93:G94"/>
    <mergeCell ref="N93:N94"/>
    <mergeCell ref="O93:O94"/>
    <mergeCell ref="P93:P94"/>
    <mergeCell ref="Q93:Q94"/>
  </mergeCell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Миасское подразделение</vt:lpstr>
      <vt:lpstr>Южноуральское подразделение</vt:lpstr>
      <vt:lpstr>Карталинское подразделение</vt:lpstr>
      <vt:lpstr>Озерское подразделение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Сергей Геннадьевич</dc:creator>
  <cp:lastModifiedBy>МЭС_ПТО</cp:lastModifiedBy>
  <cp:lastPrinted>2018-01-19T06:25:59Z</cp:lastPrinted>
  <dcterms:created xsi:type="dcterms:W3CDTF">2015-11-20T08:35:39Z</dcterms:created>
  <dcterms:modified xsi:type="dcterms:W3CDTF">2022-06-21T09:57:51Z</dcterms:modified>
</cp:coreProperties>
</file>